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670" yWindow="780" windowWidth="19080" windowHeight="19335" tabRatio="600" firstSheet="0" activeTab="3" autoFilterDateGrouping="1"/>
  </bookViews>
  <sheets>
    <sheet xmlns:r="http://schemas.openxmlformats.org/officeDocument/2006/relationships" name="법인 가입신청서" sheetId="1" state="visible" r:id="rId1"/>
    <sheet xmlns:r="http://schemas.openxmlformats.org/officeDocument/2006/relationships" name="입금안내" sheetId="2" state="visible" r:id="rId2"/>
    <sheet xmlns:r="http://schemas.openxmlformats.org/officeDocument/2006/relationships" name="요금표" sheetId="3" state="visible" r:id="rId3"/>
    <sheet xmlns:r="http://schemas.openxmlformats.org/officeDocument/2006/relationships" name="작성 안내" sheetId="4" state="visible" r:id="rId4"/>
  </sheets>
  <externalReferences>
    <externalReference xmlns:r="http://schemas.openxmlformats.org/officeDocument/2006/relationships" r:id="rId5"/>
  </externalReferences>
  <definedNames>
    <definedName name="PLANLIST">요금표!$B$4:$B$7</definedName>
    <definedName name="TERMLIST">요금표!$B$11:$B$13</definedName>
    <definedName name="_xlnm.Print_Area" localSheetId="0">'법인 가입신청서'!$A$1:$L$53</definedName>
    <definedName name="PLANLIST" localSheetId="1">[1]요금표!$B$4:$B$7</definedName>
    <definedName name="TERMLIST" localSheetId="1">[1]요금표!$B$11:$B$13</definedName>
    <definedName name="_xlnm.Print_Area" localSheetId="1">'입금안내'!$A$1:$L$36</definedName>
    <definedName name="_xlnm.Print_Area" localSheetId="2">'요금표'!$A$1:$I$28</definedName>
    <definedName name="_xlnm.Print_Area" localSheetId="3">'작성 안내'!$A$1:$C$24</definedName>
  </definedNames>
  <calcPr calcId="191029" fullCalcOnLoad="1"/>
</workbook>
</file>

<file path=xl/styles.xml><?xml version="1.0" encoding="utf-8"?>
<styleSheet xmlns="http://schemas.openxmlformats.org/spreadsheetml/2006/main">
  <numFmts count="8">
    <numFmt numFmtId="164" formatCode="#,##0&quot;장&quot;"/>
    <numFmt numFmtId="165" formatCode="#,##0&quot;pt&quot;"/>
    <numFmt numFmtId="166" formatCode="[$₩-412]#,##0;[Red]\-[$₩-412]#,##0;&quot;—&quot;"/>
    <numFmt numFmtId="167" formatCode="@&quot;   ▾&quot;"/>
    <numFmt numFmtId="168" formatCode="[$₩-412]#,##0;[Red]\-[$₩-412]#,##0"/>
    <numFmt numFmtId="169" formatCode="#,##0&quot;장&quot;;;&quot;—&quot;"/>
    <numFmt numFmtId="170" formatCode="#,##0&quot;pt&quot;;;&quot;—&quot;"/>
    <numFmt numFmtId="171" formatCode="0&quot;년&quot;"/>
  </numFmts>
  <fonts count="38">
    <font>
      <name val="맑은 고딕"/>
      <family val="2"/>
      <color theme="1"/>
      <sz val="11"/>
      <scheme val="minor"/>
    </font>
    <font>
      <name val="SUIT"/>
      <charset val="129"/>
      <family val="3"/>
      <b val="1"/>
      <color rgb="FF161513"/>
      <sz val="14"/>
    </font>
    <font>
      <name val="SUIT"/>
      <charset val="129"/>
      <family val="3"/>
      <b val="1"/>
      <color rgb="FF161513"/>
      <sz val="9"/>
    </font>
    <font>
      <name val="SUIT"/>
      <charset val="129"/>
      <family val="3"/>
      <color rgb="FF474135"/>
      <sz val="9"/>
    </font>
    <font>
      <name val="맑은 고딕"/>
      <charset val="129"/>
      <family val="3"/>
      <sz val="8"/>
      <scheme val="minor"/>
    </font>
    <font>
      <name val="맑은 고딕"/>
      <charset val="129"/>
      <family val="3"/>
      <color theme="1"/>
      <sz val="11"/>
      <scheme val="minor"/>
    </font>
    <font>
      <name val="맑은 고딕"/>
      <charset val="129"/>
      <family val="3"/>
      <b val="1"/>
      <color rgb="FF161513"/>
      <sz val="14"/>
      <scheme val="minor"/>
    </font>
    <font>
      <name val="맑은 고딕"/>
      <charset val="129"/>
      <family val="3"/>
      <color rgb="FF6F6857"/>
      <sz val="6.5"/>
      <scheme val="minor"/>
    </font>
    <font>
      <name val="맑은 고딕"/>
      <charset val="129"/>
      <family val="3"/>
      <b val="1"/>
      <color rgb="FF474135"/>
      <sz val="7.5"/>
      <scheme val="minor"/>
    </font>
    <font>
      <name val="맑은 고딕"/>
      <charset val="129"/>
      <family val="3"/>
      <b val="1"/>
      <color rgb="FF6F6857"/>
      <sz val="6"/>
      <scheme val="minor"/>
    </font>
    <font>
      <name val="맑은 고딕"/>
      <charset val="129"/>
      <family val="3"/>
      <b val="1"/>
      <color rgb="FF161513"/>
      <sz val="21"/>
      <scheme val="minor"/>
    </font>
    <font>
      <name val="맑은 고딕"/>
      <charset val="129"/>
      <family val="3"/>
      <b val="1"/>
      <color rgb="FF474135"/>
      <sz val="9"/>
      <scheme val="minor"/>
    </font>
    <font>
      <name val="맑은 고딕"/>
      <charset val="129"/>
      <family val="3"/>
      <b val="1"/>
      <color rgb="FF6F6857"/>
      <sz val="8.5"/>
      <scheme val="minor"/>
    </font>
    <font>
      <name val="맑은 고딕"/>
      <charset val="129"/>
      <family val="3"/>
      <color rgb="FF474135"/>
      <sz val="8.5"/>
      <scheme val="minor"/>
    </font>
    <font>
      <name val="맑은 고딕"/>
      <charset val="129"/>
      <family val="3"/>
      <b val="1"/>
      <color rgb="FF161513"/>
      <sz val="9.5"/>
      <scheme val="minor"/>
    </font>
    <font>
      <name val="맑은 고딕"/>
      <charset val="129"/>
      <family val="3"/>
      <color rgb="FF161513"/>
      <sz val="9"/>
      <scheme val="minor"/>
    </font>
    <font>
      <name val="맑은 고딕"/>
      <charset val="129"/>
      <family val="3"/>
      <color rgb="FF6F6857"/>
      <sz val="9"/>
      <scheme val="minor"/>
    </font>
    <font>
      <name val="맑은 고딕"/>
      <charset val="129"/>
      <family val="3"/>
      <color rgb="FF6F6857"/>
      <sz val="7.5"/>
      <scheme val="minor"/>
    </font>
    <font>
      <name val="맑은 고딕"/>
      <charset val="129"/>
      <family val="3"/>
      <b val="1"/>
      <color rgb="FF6F6857"/>
      <sz val="8"/>
      <scheme val="minor"/>
    </font>
    <font>
      <name val="맑은 고딕"/>
      <charset val="129"/>
      <family val="3"/>
      <color rgb="FF161513"/>
      <sz val="9.5"/>
      <scheme val="minor"/>
    </font>
    <font>
      <name val="맑은 고딕"/>
      <charset val="129"/>
      <family val="3"/>
      <b val="1"/>
      <color rgb="FF161513"/>
      <sz val="10"/>
      <scheme val="minor"/>
    </font>
    <font>
      <name val="맑은 고딕"/>
      <charset val="129"/>
      <family val="3"/>
      <color rgb="FF474135"/>
      <sz val="11"/>
      <scheme val="minor"/>
    </font>
    <font>
      <name val="맑은 고딕"/>
      <charset val="129"/>
      <family val="3"/>
      <color rgb="FF161513"/>
      <sz val="8.5"/>
      <scheme val="minor"/>
    </font>
    <font>
      <name val="맑은 고딕"/>
      <charset val="129"/>
      <family val="3"/>
      <b val="1"/>
      <color rgb="FFFFFFFF"/>
      <sz val="9.5"/>
      <scheme val="minor"/>
    </font>
    <font>
      <name val="맑은 고딕"/>
      <charset val="129"/>
      <family val="3"/>
      <b val="1"/>
      <color rgb="FFFFFFFF"/>
      <sz val="12"/>
      <scheme val="minor"/>
    </font>
    <font>
      <name val="맑은 고딕"/>
      <charset val="129"/>
      <family val="3"/>
      <b val="1"/>
      <color rgb="FFFFFFFF"/>
      <sz val="9"/>
      <scheme val="minor"/>
    </font>
    <font>
      <name val="맑은 고딕"/>
      <charset val="129"/>
      <family val="3"/>
      <color rgb="FF474135"/>
      <sz val="7.5"/>
      <scheme val="minor"/>
    </font>
    <font>
      <name val="맑은 고딕"/>
      <charset val="129"/>
      <family val="3"/>
      <b val="1"/>
      <color rgb="FF161513"/>
      <sz val="12.5"/>
      <scheme val="minor"/>
    </font>
    <font>
      <name val="맑은 고딕"/>
      <charset val="129"/>
      <family val="3"/>
      <color rgb="FF474135"/>
      <sz val="9.5"/>
      <scheme val="minor"/>
    </font>
    <font>
      <name val="맑은 고딕"/>
      <charset val="129"/>
      <family val="3"/>
      <b val="1"/>
      <color rgb="FF161513"/>
      <sz val="11"/>
      <scheme val="minor"/>
    </font>
    <font>
      <name val="맑은 고딕"/>
      <charset val="129"/>
      <family val="3"/>
      <b val="1"/>
      <color theme="0"/>
      <sz val="9.5"/>
      <scheme val="minor"/>
    </font>
    <font>
      <name val="맑은 고딕"/>
      <charset val="129"/>
      <family val="3"/>
      <color rgb="FF6F6857"/>
      <sz val="7"/>
      <scheme val="minor"/>
    </font>
    <font>
      <name val="맑은 고딕"/>
      <charset val="129"/>
      <family val="3"/>
      <color rgb="FF6F6857"/>
      <sz val="8.5"/>
      <scheme val="minor"/>
    </font>
    <font>
      <name val="맑은 고딕"/>
      <charset val="129"/>
      <family val="3"/>
      <color rgb="FFC2543A"/>
      <sz val="8"/>
      <scheme val="minor"/>
    </font>
    <font>
      <name val="맑은 고딕"/>
      <charset val="129"/>
      <family val="3"/>
      <color rgb="FF474135"/>
      <sz val="9"/>
      <scheme val="minor"/>
    </font>
    <font>
      <name val="맑은 고딕"/>
      <charset val="129"/>
      <family val="3"/>
      <b val="1"/>
      <color rgb="FFFFFFFF"/>
      <sz val="13"/>
      <scheme val="minor"/>
    </font>
    <font>
      <name val="맑은 고딕"/>
      <charset val="129"/>
      <family val="3"/>
      <color rgb="FF6F6857"/>
      <sz val="8"/>
      <scheme val="minor"/>
    </font>
    <font>
      <name val="SUIT"/>
      <charset val="129"/>
      <color rgb="FF474135"/>
      <sz val="8.5"/>
    </font>
  </fonts>
  <fills count="8">
    <fill>
      <patternFill/>
    </fill>
    <fill>
      <patternFill patternType="gray125"/>
    </fill>
    <fill>
      <patternFill patternType="solid">
        <fgColor rgb="FFFAFAF8"/>
        <bgColor rgb="FFFAFAF8"/>
      </patternFill>
    </fill>
    <fill>
      <patternFill patternType="solid">
        <fgColor rgb="FFF7F4EC"/>
        <bgColor rgb="FFF7F4EC"/>
      </patternFill>
    </fill>
    <fill>
      <patternFill patternType="solid">
        <fgColor rgb="FFEEF1FD"/>
        <bgColor rgb="FFEEF1FD"/>
      </patternFill>
    </fill>
    <fill>
      <patternFill patternType="solid">
        <fgColor rgb="FFFCFCFA"/>
        <bgColor rgb="FFFCFCFA"/>
      </patternFill>
    </fill>
    <fill>
      <patternFill patternType="solid">
        <fgColor rgb="FF0000FF"/>
        <bgColor rgb="FF0000FF"/>
      </patternFill>
    </fill>
    <fill>
      <patternFill patternType="solid">
        <fgColor rgb="FF1A40E0"/>
        <bgColor rgb="FFEEF1FD"/>
      </patternFill>
    </fill>
  </fills>
  <borders count="17">
    <border>
      <left/>
      <right/>
      <top/>
      <bottom/>
      <diagonal/>
    </border>
    <border>
      <left/>
      <right/>
      <top/>
      <bottom style="thin">
        <color rgb="FF161513"/>
      </bottom>
      <diagonal/>
    </border>
    <border>
      <left/>
      <right/>
      <top/>
      <bottom style="thin">
        <color rgb="FFE7E4DD"/>
      </bottom>
      <diagonal/>
    </border>
    <border>
      <left/>
      <right/>
      <top style="thin">
        <color rgb="FFE7E4DD"/>
      </top>
      <bottom/>
      <diagonal/>
    </border>
    <border>
      <left style="thin">
        <color rgb="FF161513"/>
      </left>
      <right/>
      <top style="thin">
        <color rgb="FF161513"/>
      </top>
      <bottom/>
      <diagonal/>
    </border>
    <border>
      <left/>
      <right/>
      <top style="thin">
        <color rgb="FF161513"/>
      </top>
      <bottom/>
      <diagonal/>
    </border>
    <border>
      <left/>
      <right style="thin">
        <color rgb="FF161513"/>
      </right>
      <top style="thin">
        <color rgb="FF161513"/>
      </top>
      <bottom/>
      <diagonal/>
    </border>
    <border>
      <left style="thin">
        <color rgb="FF161513"/>
      </left>
      <right/>
      <top/>
      <bottom/>
      <diagonal/>
    </border>
    <border>
      <left/>
      <right style="thin">
        <color rgb="FF161513"/>
      </right>
      <top/>
      <bottom/>
      <diagonal/>
    </border>
    <border>
      <left style="thin">
        <color rgb="FF161513"/>
      </left>
      <right/>
      <top/>
      <bottom style="thin">
        <color rgb="FF161513"/>
      </bottom>
      <diagonal/>
    </border>
    <border>
      <left/>
      <right/>
      <top/>
      <bottom style="thin">
        <color rgb="FF161513"/>
      </bottom>
      <diagonal/>
    </border>
    <border>
      <left/>
      <right style="thin">
        <color rgb="FF161513"/>
      </right>
      <top/>
      <bottom style="thin">
        <color rgb="FF161513"/>
      </bottom>
      <diagonal/>
    </border>
    <border>
      <left/>
      <right/>
      <top style="thin">
        <color rgb="FF161513"/>
      </top>
      <bottom/>
      <diagonal/>
    </border>
    <border>
      <left style="thin">
        <color rgb="FFE7E4DD"/>
      </left>
      <right style="thin">
        <color rgb="FFE7E4DD"/>
      </right>
      <top/>
      <bottom style="thin">
        <color rgb="FFE7E4DD"/>
      </bottom>
      <diagonal/>
    </border>
    <border>
      <left/>
      <right/>
      <top/>
      <bottom style="thin">
        <color rgb="FFD4D0C7"/>
      </bottom>
      <diagonal/>
    </border>
    <border>
      <left/>
      <right style="thin">
        <color rgb="FFE7E4DD"/>
      </right>
      <top/>
      <bottom style="thin">
        <color rgb="FFE7E4DD"/>
      </bottom>
      <diagonal/>
    </border>
    <border>
      <left/>
      <right style="thin">
        <color rgb="FFE7E4DD"/>
      </right>
      <top/>
      <bottom/>
      <diagonal/>
    </border>
  </borders>
  <cellStyleXfs count="1">
    <xf numFmtId="0" fontId="0" fillId="0" borderId="0"/>
  </cellStyleXfs>
  <cellXfs count="120">
    <xf numFmtId="0" fontId="0" fillId="0" borderId="0" pivotButton="0" quotePrefix="0" xfId="0"/>
    <xf numFmtId="0" fontId="0" fillId="0" borderId="6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/>
    </xf>
    <xf numFmtId="0" fontId="3" fillId="0" borderId="0" applyAlignment="1" pivotButton="0" quotePrefix="0" xfId="0">
      <alignment horizontal="left" vertical="top"/>
    </xf>
    <xf numFmtId="0" fontId="5" fillId="0" borderId="4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0" pivotButton="0" quotePrefix="0" xfId="0"/>
    <xf numFmtId="0" fontId="7" fillId="0" borderId="2" applyAlignment="1" pivotButton="0" quotePrefix="0" xfId="0">
      <alignment horizontal="left" vertical="center"/>
    </xf>
    <xf numFmtId="0" fontId="5" fillId="0" borderId="2" pivotButton="0" quotePrefix="0" xfId="0"/>
    <xf numFmtId="0" fontId="5" fillId="0" borderId="8" pivotButton="0" quotePrefix="0" xfId="0"/>
    <xf numFmtId="0" fontId="12" fillId="0" borderId="1" applyAlignment="1" pivotButton="0" quotePrefix="0" xfId="0">
      <alignment horizontal="left"/>
    </xf>
    <xf numFmtId="0" fontId="5" fillId="0" borderId="1" pivotButton="0" quotePrefix="0" xfId="0"/>
    <xf numFmtId="0" fontId="21" fillId="5" borderId="2" applyAlignment="1" pivotButton="0" quotePrefix="0" xfId="0">
      <alignment horizontal="center" vertical="center"/>
    </xf>
    <xf numFmtId="0" fontId="18" fillId="2" borderId="13" applyAlignment="1" pivotButton="0" quotePrefix="0" xfId="0">
      <alignment horizontal="left" vertical="center"/>
    </xf>
    <xf numFmtId="0" fontId="15" fillId="5" borderId="13" applyAlignment="1" pivotButton="0" quotePrefix="0" xfId="0">
      <alignment horizontal="left" vertical="center"/>
    </xf>
    <xf numFmtId="0" fontId="16" fillId="0" borderId="0" applyAlignment="1" pivotButton="0" quotePrefix="0" xfId="0">
      <alignment horizontal="left" vertical="center"/>
    </xf>
    <xf numFmtId="0" fontId="5" fillId="0" borderId="3" pivotButton="0" quotePrefix="0" xfId="0"/>
    <xf numFmtId="0" fontId="17" fillId="0" borderId="3" applyAlignment="1" pivotButton="0" quotePrefix="0" xfId="0">
      <alignment horizontal="left" vertical="center"/>
    </xf>
    <xf numFmtId="0" fontId="17" fillId="0" borderId="3" applyAlignment="1" pivotButton="0" quotePrefix="0" xfId="0">
      <alignment horizontal="right" vertical="center" indent="1"/>
    </xf>
    <xf numFmtId="0" fontId="5" fillId="0" borderId="9" pivotButton="0" quotePrefix="0" xfId="0"/>
    <xf numFmtId="0" fontId="5" fillId="0" borderId="10" pivotButton="0" quotePrefix="0" xfId="0"/>
    <xf numFmtId="0" fontId="5" fillId="0" borderId="11" pivotButton="0" quotePrefix="0" xfId="0"/>
    <xf numFmtId="0" fontId="18" fillId="2" borderId="2" applyAlignment="1" pivotButton="0" quotePrefix="0" xfId="0">
      <alignment horizontal="left" vertical="center"/>
    </xf>
    <xf numFmtId="0" fontId="18" fillId="2" borderId="2" applyAlignment="1" pivotButton="0" quotePrefix="0" xfId="0">
      <alignment horizontal="right" vertical="center"/>
    </xf>
    <xf numFmtId="0" fontId="5" fillId="0" borderId="12" pivotButton="0" quotePrefix="0" xfId="0"/>
    <xf numFmtId="0" fontId="12" fillId="0" borderId="10" applyAlignment="1" pivotButton="0" quotePrefix="0" xfId="0">
      <alignment horizontal="left"/>
    </xf>
    <xf numFmtId="0" fontId="16" fillId="5" borderId="2" applyAlignment="1" pivotButton="0" quotePrefix="0" xfId="0">
      <alignment horizontal="left" vertical="center"/>
    </xf>
    <xf numFmtId="0" fontId="0" fillId="0" borderId="2" pivotButton="0" quotePrefix="0" xfId="0"/>
    <xf numFmtId="0" fontId="9" fillId="0" borderId="0" applyAlignment="1" pivotButton="0" quotePrefix="0" xfId="0">
      <alignment horizontal="left" vertical="top"/>
    </xf>
    <xf numFmtId="0" fontId="0" fillId="0" borderId="0" pivotButton="0" quotePrefix="0" xfId="0"/>
    <xf numFmtId="0" fontId="18" fillId="2" borderId="2" applyAlignment="1" pivotButton="0" quotePrefix="0" xfId="0">
      <alignment horizontal="left" vertical="center"/>
    </xf>
    <xf numFmtId="0" fontId="29" fillId="5" borderId="14" applyAlignment="1" pivotButton="0" quotePrefix="0" xfId="0">
      <alignment horizontal="left" vertical="center"/>
    </xf>
    <xf numFmtId="0" fontId="0" fillId="0" borderId="14" pivotButton="0" quotePrefix="0" xfId="0"/>
    <xf numFmtId="164" fontId="14" fillId="5" borderId="2" applyAlignment="1" pivotButton="0" quotePrefix="0" xfId="0">
      <alignment horizontal="right" vertical="center"/>
    </xf>
    <xf numFmtId="0" fontId="13" fillId="0" borderId="2" applyAlignment="1" pivotButton="0" quotePrefix="0" xfId="0">
      <alignment horizontal="left" vertical="center"/>
    </xf>
    <xf numFmtId="0" fontId="13" fillId="0" borderId="0" applyAlignment="1" pivotButton="0" quotePrefix="0" xfId="0">
      <alignment horizontal="right" vertical="center"/>
    </xf>
    <xf numFmtId="165" fontId="20" fillId="0" borderId="2" applyAlignment="1" pivotButton="0" quotePrefix="0" xfId="0">
      <alignment horizontal="right" vertical="center" indent="1"/>
    </xf>
    <xf numFmtId="0" fontId="6" fillId="0" borderId="0" applyAlignment="1" pivotButton="0" quotePrefix="0" xfId="0">
      <alignment horizontal="left"/>
    </xf>
    <xf numFmtId="0" fontId="15" fillId="5" borderId="2" applyAlignment="1" pivotButton="0" quotePrefix="0" xfId="0">
      <alignment horizontal="left" vertical="center"/>
    </xf>
    <xf numFmtId="164" fontId="19" fillId="0" borderId="2" applyAlignment="1" pivotButton="0" quotePrefix="0" xfId="0">
      <alignment horizontal="right" vertical="center"/>
    </xf>
    <xf numFmtId="0" fontId="22" fillId="0" borderId="2" applyAlignment="1" pivotButton="0" quotePrefix="0" xfId="0">
      <alignment horizontal="left" vertical="center"/>
    </xf>
    <xf numFmtId="0" fontId="8" fillId="0" borderId="2" applyAlignment="1" pivotButton="0" quotePrefix="0" xfId="0">
      <alignment horizontal="right" vertical="center" indent="1"/>
    </xf>
    <xf numFmtId="0" fontId="15" fillId="5" borderId="13" applyAlignment="1" pivotButton="0" quotePrefix="0" xfId="0">
      <alignment horizontal="left" vertical="center"/>
    </xf>
    <xf numFmtId="0" fontId="0" fillId="0" borderId="15" pivotButton="0" quotePrefix="0" xfId="0"/>
    <xf numFmtId="0" fontId="18" fillId="2" borderId="2" applyAlignment="1" pivotButton="0" quotePrefix="0" xfId="0">
      <alignment horizontal="right" vertical="center"/>
    </xf>
    <xf numFmtId="166" fontId="24" fillId="6" borderId="12" applyAlignment="1" pivotButton="0" quotePrefix="0" xfId="0">
      <alignment horizontal="right" vertical="center"/>
    </xf>
    <xf numFmtId="0" fontId="0" fillId="0" borderId="12" pivotButton="0" quotePrefix="0" xfId="0"/>
    <xf numFmtId="0" fontId="10" fillId="0" borderId="0" applyAlignment="1" pivotButton="0" quotePrefix="0" xfId="0">
      <alignment horizontal="left"/>
    </xf>
    <xf numFmtId="167" fontId="16" fillId="4" borderId="2" applyAlignment="1" pivotButton="0" quotePrefix="0" xfId="0">
      <alignment horizontal="left" vertical="center"/>
    </xf>
    <xf numFmtId="0" fontId="23" fillId="6" borderId="12" applyAlignment="1" pivotButton="0" quotePrefix="0" xfId="0">
      <alignment horizontal="left" vertical="center"/>
    </xf>
    <xf numFmtId="0" fontId="18" fillId="2" borderId="13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 vertical="center"/>
    </xf>
    <xf numFmtId="164" fontId="20" fillId="0" borderId="2" applyAlignment="1" pivotButton="0" quotePrefix="0" xfId="0">
      <alignment horizontal="right" vertical="center" indent="1"/>
    </xf>
    <xf numFmtId="168" fontId="19" fillId="0" borderId="2" applyAlignment="1" pivotButton="0" quotePrefix="0" xfId="0">
      <alignment horizontal="right" vertical="center"/>
    </xf>
    <xf numFmtId="165" fontId="14" fillId="5" borderId="2" applyAlignment="1" pivotButton="0" quotePrefix="0" xfId="0">
      <alignment horizontal="right" vertical="center"/>
    </xf>
    <xf numFmtId="0" fontId="17" fillId="0" borderId="0" applyAlignment="1" pivotButton="0" quotePrefix="0" xfId="0">
      <alignment horizontal="left" vertical="center"/>
    </xf>
    <xf numFmtId="0" fontId="13" fillId="0" borderId="2" applyAlignment="1" pivotButton="0" quotePrefix="0" xfId="0">
      <alignment horizontal="left" vertical="center" indent="1"/>
    </xf>
    <xf numFmtId="166" fontId="24" fillId="6" borderId="12" applyAlignment="1" pivotButton="0" quotePrefix="0" xfId="0">
      <alignment horizontal="right" vertical="center" indent="1"/>
    </xf>
    <xf numFmtId="166" fontId="19" fillId="0" borderId="2" applyAlignment="1" pivotButton="0" quotePrefix="0" xfId="0">
      <alignment horizontal="right" vertical="center" indent="1"/>
    </xf>
    <xf numFmtId="0" fontId="17" fillId="0" borderId="3" applyAlignment="1" pivotButton="0" quotePrefix="0" xfId="0">
      <alignment horizontal="left" vertical="top" wrapText="1"/>
    </xf>
    <xf numFmtId="0" fontId="0" fillId="0" borderId="3" pivotButton="0" quotePrefix="0" xfId="0"/>
    <xf numFmtId="167" fontId="30" fillId="7" borderId="2" applyAlignment="1" pivotButton="0" quotePrefix="0" xfId="0">
      <alignment horizontal="left" vertical="center"/>
    </xf>
    <xf numFmtId="0" fontId="26" fillId="0" borderId="0" applyAlignment="1" pivotButton="0" quotePrefix="0" xfId="0">
      <alignment horizontal="left" vertical="top" wrapText="1"/>
    </xf>
    <xf numFmtId="0" fontId="25" fillId="6" borderId="12" applyAlignment="1" pivotButton="0" quotePrefix="0" xfId="0">
      <alignment horizontal="left" vertical="center" indent="1"/>
    </xf>
    <xf numFmtId="0" fontId="31" fillId="0" borderId="0" applyAlignment="1" pivotButton="0" quotePrefix="0" xfId="0">
      <alignment horizontal="left" vertical="top"/>
    </xf>
    <xf numFmtId="165" fontId="19" fillId="0" borderId="2" applyAlignment="1" pivotButton="0" quotePrefix="0" xfId="0">
      <alignment horizontal="right" vertical="center"/>
    </xf>
    <xf numFmtId="0" fontId="11" fillId="0" borderId="0" applyAlignment="1" pivotButton="0" quotePrefix="0" xfId="0">
      <alignment horizontal="right"/>
    </xf>
    <xf numFmtId="0" fontId="27" fillId="0" borderId="0" applyAlignment="1" pivotButton="0" quotePrefix="0" xfId="0">
      <alignment horizontal="center" vertical="center"/>
    </xf>
    <xf numFmtId="0" fontId="19" fillId="0" borderId="2" applyAlignment="1" pivotButton="0" quotePrefix="0" xfId="0">
      <alignment horizontal="left" vertical="center"/>
    </xf>
    <xf numFmtId="166" fontId="20" fillId="5" borderId="2" applyAlignment="1" pivotButton="0" quotePrefix="0" xfId="0">
      <alignment horizontal="right" vertical="center" indent="1"/>
    </xf>
    <xf numFmtId="0" fontId="37" fillId="5" borderId="2" applyAlignment="1" pivotButton="0" quotePrefix="0" xfId="0">
      <alignment horizontal="right" vertical="center"/>
    </xf>
    <xf numFmtId="0" fontId="34" fillId="0" borderId="2" applyAlignment="1" pivotButton="0" quotePrefix="0" xfId="0">
      <alignment horizontal="left" vertical="center"/>
    </xf>
    <xf numFmtId="166" fontId="35" fillId="6" borderId="12" applyAlignment="1" pivotButton="0" quotePrefix="0" xfId="0">
      <alignment horizontal="right" vertical="center" indent="1"/>
    </xf>
    <xf numFmtId="0" fontId="32" fillId="0" borderId="0" applyAlignment="1" pivotButton="0" quotePrefix="0" xfId="0">
      <alignment horizontal="left" vertical="top"/>
    </xf>
    <xf numFmtId="0" fontId="36" fillId="0" borderId="0" applyAlignment="1" pivotButton="0" quotePrefix="0" xfId="0">
      <alignment horizontal="left" vertical="center"/>
    </xf>
    <xf numFmtId="0" fontId="29" fillId="0" borderId="2" applyAlignment="1" pivotButton="0" quotePrefix="0" xfId="0">
      <alignment horizontal="left" vertical="center"/>
    </xf>
    <xf numFmtId="0" fontId="33" fillId="0" borderId="0" applyAlignment="1" pivotButton="0" quotePrefix="0" xfId="0">
      <alignment horizontal="left" vertical="center"/>
    </xf>
    <xf numFmtId="0" fontId="6" fillId="0" borderId="10" applyAlignment="1" pivotButton="0" quotePrefix="0" xfId="0">
      <alignment horizontal="left"/>
    </xf>
    <xf numFmtId="0" fontId="5" fillId="0" borderId="10" pivotButton="0" quotePrefix="0" xfId="0"/>
    <xf numFmtId="0" fontId="17" fillId="0" borderId="10" applyAlignment="1" pivotButton="0" quotePrefix="0" xfId="0">
      <alignment horizontal="right"/>
    </xf>
    <xf numFmtId="0" fontId="14" fillId="0" borderId="2" applyAlignment="1" pivotButton="0" quotePrefix="0" xfId="0">
      <alignment horizontal="left" vertical="center"/>
    </xf>
    <xf numFmtId="168" fontId="20" fillId="3" borderId="2" applyAlignment="1" pivotButton="0" quotePrefix="0" xfId="0">
      <alignment horizontal="right" vertical="center"/>
    </xf>
    <xf numFmtId="164" fontId="19" fillId="3" borderId="2" applyAlignment="1" pivotButton="0" quotePrefix="0" xfId="0">
      <alignment horizontal="right" vertical="center"/>
    </xf>
    <xf numFmtId="169" fontId="19" fillId="3" borderId="2" applyAlignment="1" pivotButton="0" quotePrefix="0" xfId="0">
      <alignment horizontal="right" vertical="center"/>
    </xf>
    <xf numFmtId="165" fontId="19" fillId="3" borderId="2" applyAlignment="1" pivotButton="0" quotePrefix="0" xfId="0">
      <alignment horizontal="right" vertical="center"/>
    </xf>
    <xf numFmtId="170" fontId="19" fillId="3" borderId="2" applyAlignment="1" pivotButton="0" quotePrefix="0" xfId="0">
      <alignment horizontal="right" vertical="center"/>
    </xf>
    <xf numFmtId="0" fontId="36" fillId="0" borderId="2" applyAlignment="1" pivotButton="0" quotePrefix="0" xfId="0">
      <alignment horizontal="left" vertical="center" indent="1"/>
    </xf>
    <xf numFmtId="9" fontId="20" fillId="3" borderId="2" applyAlignment="1" pivotButton="0" quotePrefix="0" xfId="0">
      <alignment horizontal="right" vertical="center"/>
    </xf>
    <xf numFmtId="171" fontId="19" fillId="3" borderId="2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/>
    </xf>
    <xf numFmtId="0" fontId="5" fillId="0" borderId="0" pivotButton="0" quotePrefix="0" xfId="0"/>
    <xf numFmtId="0" fontId="17" fillId="0" borderId="3" applyAlignment="1" pivotButton="0" quotePrefix="0" xfId="0">
      <alignment horizontal="right" vertical="center"/>
    </xf>
    <xf numFmtId="167" fontId="30" fillId="7" borderId="2" applyAlignment="1" pivotButton="0" quotePrefix="0" xfId="0">
      <alignment horizontal="left" vertical="center"/>
    </xf>
    <xf numFmtId="167" fontId="16" fillId="4" borderId="2" applyAlignment="1" pivotButton="0" quotePrefix="0" xfId="0">
      <alignment horizontal="left" vertical="center"/>
    </xf>
    <xf numFmtId="164" fontId="19" fillId="0" borderId="2" applyAlignment="1" pivotButton="0" quotePrefix="0" xfId="0">
      <alignment horizontal="right" vertical="center"/>
    </xf>
    <xf numFmtId="164" fontId="14" fillId="5" borderId="2" applyAlignment="1" pivotButton="0" quotePrefix="0" xfId="0">
      <alignment horizontal="right" vertical="center"/>
    </xf>
    <xf numFmtId="164" fontId="20" fillId="0" borderId="2" applyAlignment="1" pivotButton="0" quotePrefix="0" xfId="0">
      <alignment horizontal="right" vertical="center" indent="1"/>
    </xf>
    <xf numFmtId="165" fontId="19" fillId="0" borderId="2" applyAlignment="1" pivotButton="0" quotePrefix="0" xfId="0">
      <alignment horizontal="right" vertical="center"/>
    </xf>
    <xf numFmtId="165" fontId="14" fillId="5" borderId="2" applyAlignment="1" pivotButton="0" quotePrefix="0" xfId="0">
      <alignment horizontal="right" vertical="center"/>
    </xf>
    <xf numFmtId="165" fontId="20" fillId="0" borderId="2" applyAlignment="1" pivotButton="0" quotePrefix="0" xfId="0">
      <alignment horizontal="right" vertical="center" indent="1"/>
    </xf>
    <xf numFmtId="168" fontId="19" fillId="0" borderId="2" applyAlignment="1" pivotButton="0" quotePrefix="0" xfId="0">
      <alignment horizontal="right" vertical="center"/>
    </xf>
    <xf numFmtId="166" fontId="19" fillId="0" borderId="2" applyAlignment="1" pivotButton="0" quotePrefix="0" xfId="0">
      <alignment horizontal="right" vertical="center" indent="1"/>
    </xf>
    <xf numFmtId="166" fontId="24" fillId="6" borderId="12" applyAlignment="1" pivotButton="0" quotePrefix="0" xfId="0">
      <alignment horizontal="right" vertical="center"/>
    </xf>
    <xf numFmtId="166" fontId="24" fillId="6" borderId="12" applyAlignment="1" pivotButton="0" quotePrefix="0" xfId="0">
      <alignment horizontal="right" vertical="center" indent="1"/>
    </xf>
    <xf numFmtId="166" fontId="20" fillId="5" borderId="2" applyAlignment="1" pivotButton="0" quotePrefix="0" xfId="0">
      <alignment horizontal="right" vertical="center" indent="1"/>
    </xf>
    <xf numFmtId="166" fontId="35" fillId="6" borderId="12" applyAlignment="1" pivotButton="0" quotePrefix="0" xfId="0">
      <alignment horizontal="right" vertical="center" indent="1"/>
    </xf>
    <xf numFmtId="168" fontId="20" fillId="3" borderId="2" applyAlignment="1" pivotButton="0" quotePrefix="0" xfId="0">
      <alignment horizontal="right" vertical="center"/>
    </xf>
    <xf numFmtId="164" fontId="19" fillId="3" borderId="2" applyAlignment="1" pivotButton="0" quotePrefix="0" xfId="0">
      <alignment horizontal="right" vertical="center"/>
    </xf>
    <xf numFmtId="169" fontId="19" fillId="3" borderId="2" applyAlignment="1" pivotButton="0" quotePrefix="0" xfId="0">
      <alignment horizontal="right" vertical="center"/>
    </xf>
    <xf numFmtId="165" fontId="19" fillId="3" borderId="2" applyAlignment="1" pivotButton="0" quotePrefix="0" xfId="0">
      <alignment horizontal="right" vertical="center"/>
    </xf>
    <xf numFmtId="170" fontId="19" fillId="3" borderId="2" applyAlignment="1" pivotButton="0" quotePrefix="0" xfId="0">
      <alignment horizontal="right" vertical="center"/>
    </xf>
    <xf numFmtId="171" fontId="19" fillId="3" borderId="2" applyAlignment="1" pivotButton="0" quotePrefix="0" xfId="0">
      <alignment horizontal="right" vertical="center"/>
    </xf>
    <xf numFmtId="0" fontId="17" fillId="0" borderId="8" applyAlignment="1" pivotButton="0" quotePrefix="0" xfId="0">
      <alignment horizontal="left" vertical="center"/>
    </xf>
  </cellXfs>
  <cellStyles count="1">
    <cellStyle name="표준" xfId="0" builtinId="0"/>
  </cellStyles>
  <dxfs count="1">
    <dxf>
      <font>
        <b val="1"/>
        <color rgb="FF161513"/>
      </font>
      <fill>
        <patternFill patternType="solid">
          <fgColor rgb="FFF5C353"/>
          <bgColor rgb="FFF5C35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twoCellAnchor editAs="oneCell">
    <from>
      <col>1</col>
      <colOff>0</colOff>
      <row>0</row>
      <rowOff>152400</rowOff>
    </from>
    <to>
      <col>3</col>
      <colOff>464390</colOff>
      <row>2</row>
      <rowOff>47135</rowOff>
    </to>
    <pic>
      <nvPicPr>
        <cNvPr id="2" name="그림 1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>
          <biLevel thresh="75000"/>
        </a:blip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57175" y="152400"/>
          <a:ext cx="1740740" cy="29478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/>
  </twoCellAnchor>
  <twoCellAnchor editAs="oneCell">
    <from>
      <col>0</col>
      <colOff>228601</colOff>
      <row>4</row>
      <rowOff>190500</rowOff>
    </from>
    <to>
      <col>4</col>
      <colOff>600076</colOff>
      <row>5</row>
      <rowOff>303563</rowOff>
    </to>
    <pic>
      <nvPicPr>
        <cNvPr id="4" name="그림 3"/>
        <cNvPicPr>
          <a:picLocks xmlns:a="http://schemas.openxmlformats.org/drawingml/2006/main" noChangeAspect="1"/>
        </cNvPicPr>
      </nvPicPr>
      <blipFill rotWithShape="1">
        <a:blip xmlns:a="http://schemas.openxmlformats.org/drawingml/2006/main" xmlns:r="http://schemas.openxmlformats.org/officeDocument/2006/relationships" r:embed="rId2"/>
        <a:srcRect xmlns:a="http://schemas.openxmlformats.org/drawingml/2006/main" l="5217" t="15388" r="8449" b="37268"/>
        <a:stretch xmlns:a="http://schemas.openxmlformats.org/drawingml/2006/main">
          <a:fillRect/>
        </a:stretch>
      </blipFill>
      <spPr>
        <a:xfrm xmlns:a="http://schemas.openxmlformats.org/drawingml/2006/main">
          <a:off x="228601" y="923925"/>
          <a:ext cx="2590800" cy="313088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1</col>
      <colOff>0</colOff>
      <row>0</row>
      <rowOff>152400</rowOff>
    </from>
    <to>
      <col>3</col>
      <colOff>464390</colOff>
      <row>2</row>
      <rowOff>47135</rowOff>
    </to>
    <pic>
      <nvPicPr>
        <cNvPr id="2" name="그림 1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>
          <biLevel thresh="75000"/>
        </a:blip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57175" y="152400"/>
          <a:ext cx="1740740" cy="29478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/>
  </twoCellAnchor>
</wsDr>
</file>

<file path=xl/externalLinks/_rels/externalLink1.xml.rels><Relationships xmlns="http://schemas.openxmlformats.org/package/2006/relationships"><Relationship Type="http://schemas.microsoft.com/office/2006/relationships/xlExternalLinkPath/xlPathMissing" Target="RecoveredExternalLink1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법인 가입신청서"/>
      <sheetName val="요금표"/>
      <sheetName val="작성 안내"/>
    </sheetNames>
    <sheetDataSet>
      <sheetData sheetId="0" refreshError="1"/>
      <sheetData sheetId="1">
        <row r="4">
          <cell r="B4" t="str">
            <v>준회원 (연 200만)</v>
          </cell>
        </row>
        <row r="5">
          <cell r="B5" t="str">
            <v>정회원 (연 490만)</v>
          </cell>
        </row>
        <row r="6">
          <cell r="B6" t="str">
            <v>이사단 (연 1,000만)</v>
          </cell>
        </row>
        <row r="7">
          <cell r="B7" t="str">
            <v>회장단 (연 1,700만)</v>
          </cell>
        </row>
        <row r="11">
          <cell r="B11" t="str">
            <v>1년</v>
          </cell>
        </row>
        <row r="12">
          <cell r="B12" t="str">
            <v>2년 선납 (5%)</v>
          </cell>
        </row>
        <row r="13">
          <cell r="B13" t="str">
            <v>3년 선납 (8%)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3"/>
  <sheetViews>
    <sheetView showGridLines="0" zoomScaleNormal="100" workbookViewId="0">
      <selection activeCell="D20" sqref="D20:F20"/>
    </sheetView>
  </sheetViews>
  <sheetFormatPr baseColWidth="8" defaultRowHeight="16.5"/>
  <cols>
    <col width="3.375" customWidth="1" style="36" min="1" max="1"/>
    <col width="2.75" customWidth="1" style="36" min="2" max="2"/>
    <col width="14" customWidth="1" style="36" min="3" max="3"/>
    <col width="9" customWidth="1" style="36" min="4" max="4"/>
    <col width="8" customWidth="1" style="36" min="5" max="5"/>
    <col width="10" customWidth="1" style="36" min="6" max="6"/>
    <col width="2.75" customWidth="1" style="36" min="7" max="7"/>
    <col width="14" customWidth="1" style="36" min="8" max="8"/>
    <col width="6.375" customWidth="1" style="36" min="9" max="9"/>
    <col width="13" customWidth="1" style="36" min="10" max="10"/>
    <col width="7.625" customWidth="1" style="36" min="11" max="11"/>
    <col width="3.375" customWidth="1" style="36" min="12" max="12"/>
  </cols>
  <sheetData>
    <row r="1" ht="14.1" customHeight="1" s="36">
      <c r="A1" s="9" t="n"/>
      <c r="B1" s="10" t="n"/>
      <c r="C1" s="10" t="n"/>
      <c r="D1" s="10" t="n"/>
      <c r="E1" s="10" t="n"/>
      <c r="F1" s="10" t="n"/>
      <c r="G1" s="10" t="n"/>
      <c r="H1" s="10" t="n"/>
      <c r="I1" s="10" t="n"/>
      <c r="J1" s="10" t="n"/>
      <c r="K1" s="10" t="n"/>
      <c r="L1" s="11" t="n"/>
    </row>
    <row r="2" ht="18" customHeight="1" s="36">
      <c r="A2" s="12" t="n"/>
      <c r="B2" s="44" t="n"/>
      <c r="G2" s="14" t="inlineStr">
        <is>
          <t>양식</t>
        </is>
      </c>
      <c r="H2" s="15" t="n"/>
      <c r="I2" s="48" t="inlineStr">
        <is>
          <t>2027 멤버십 · 법인</t>
        </is>
      </c>
      <c r="J2" s="34" t="n"/>
      <c r="K2" s="34" t="n"/>
      <c r="L2" s="16" t="n"/>
    </row>
    <row r="3" ht="12.95" customHeight="1" s="36">
      <c r="A3" s="12" t="n"/>
      <c r="B3" s="35" t="inlineStr">
        <is>
          <t>KOREA MANAGEMENT ASSOCIATION</t>
        </is>
      </c>
      <c r="G3" s="14" t="inlineStr">
        <is>
          <t>문서코드</t>
        </is>
      </c>
      <c r="H3" s="15" t="n"/>
      <c r="I3" s="48" t="inlineStr">
        <is>
          <t>APP_MBR</t>
        </is>
      </c>
      <c r="J3" s="34" t="n"/>
      <c r="K3" s="34" t="n"/>
      <c r="L3" s="16" t="n"/>
    </row>
    <row r="4" ht="14.1" customHeight="1" s="36">
      <c r="A4" s="12" t="n"/>
      <c r="B4" s="97" t="n"/>
      <c r="C4" s="97" t="n"/>
      <c r="D4" s="97" t="n"/>
      <c r="E4" s="97" t="n"/>
      <c r="F4" s="97" t="n"/>
      <c r="G4" s="14" t="inlineStr">
        <is>
          <t>접수번호</t>
        </is>
      </c>
      <c r="H4" s="15" t="n"/>
      <c r="I4" s="48" t="inlineStr">
        <is>
          <t>2027 -</t>
        </is>
      </c>
      <c r="J4" s="34" t="n"/>
      <c r="K4" s="34" t="n"/>
      <c r="L4" s="16" t="n"/>
    </row>
    <row r="5" ht="15.95" customHeight="1" s="36">
      <c r="A5" s="12" t="n"/>
      <c r="B5" s="97" t="n"/>
      <c r="C5" s="97" t="n"/>
      <c r="D5" s="97" t="n"/>
      <c r="E5" s="97" t="n"/>
      <c r="F5" s="97" t="n"/>
      <c r="G5" s="97" t="n"/>
      <c r="H5" s="97" t="n"/>
      <c r="I5" s="97" t="n"/>
      <c r="J5" s="97" t="n"/>
      <c r="K5" s="97" t="n"/>
      <c r="L5" s="16" t="n"/>
    </row>
    <row r="6" ht="29.1" customHeight="1" s="36">
      <c r="A6" s="12" t="n"/>
      <c r="B6" s="54" t="n"/>
      <c r="I6" s="73" t="inlineStr">
        <is>
          <t>법인 회원사용</t>
        </is>
      </c>
      <c r="L6" s="16" t="n"/>
    </row>
    <row r="7" ht="12.95" customHeight="1" s="36">
      <c r="A7" s="12" t="n"/>
      <c r="B7" s="71" t="inlineStr">
        <is>
          <t>웹 신청(약 5분)을 이용하시면 신청서 · 견적서 · 계약서가 자동으로 발행됩니다. kma.or.kr/membership</t>
        </is>
      </c>
      <c r="L7" s="16" t="n"/>
    </row>
    <row r="8" ht="6" customHeight="1" s="36">
      <c r="A8" s="12" t="n"/>
      <c r="B8" s="97" t="n"/>
      <c r="C8" s="97" t="n"/>
      <c r="D8" s="97" t="n"/>
      <c r="E8" s="97" t="n"/>
      <c r="F8" s="97" t="n"/>
      <c r="G8" s="97" t="n"/>
      <c r="H8" s="97" t="n"/>
      <c r="I8" s="97" t="n"/>
      <c r="J8" s="97" t="n"/>
      <c r="K8" s="97" t="n"/>
      <c r="L8" s="16" t="n"/>
    </row>
    <row r="9" ht="17.1" customHeight="1" s="36">
      <c r="A9" s="12" t="n"/>
      <c r="B9" s="17" t="inlineStr">
        <is>
          <t>01 · 신청 구분    TYPE</t>
        </is>
      </c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6" t="n"/>
    </row>
    <row r="10" ht="18.95" customHeight="1" s="36">
      <c r="A10" s="12" t="n"/>
      <c r="B10" s="41" t="inlineStr">
        <is>
          <t>신청 유형</t>
        </is>
      </c>
      <c r="C10" s="34" t="n"/>
      <c r="D10" s="99" t="inlineStr">
        <is>
          <t>신규 가입</t>
        </is>
      </c>
      <c r="E10" s="34" t="n"/>
      <c r="F10" s="34" t="n"/>
      <c r="G10" s="41" t="inlineStr">
        <is>
          <t>사업자등록번호</t>
        </is>
      </c>
      <c r="H10" s="34" t="n"/>
      <c r="I10" s="45" t="n"/>
      <c r="J10" s="34" t="n"/>
      <c r="K10" s="34" t="n"/>
      <c r="L10" s="16" t="n"/>
    </row>
    <row r="11" ht="17.1" customHeight="1" s="36">
      <c r="A11" s="12" t="n"/>
      <c r="B11" s="41" t="inlineStr">
        <is>
          <t>가입/탈회일</t>
        </is>
      </c>
      <c r="C11" s="34" t="n"/>
      <c r="D11" s="33" t="inlineStr">
        <is>
          <t>갱신 · 탈회복귀 시</t>
        </is>
      </c>
      <c r="E11" s="34" t="n"/>
      <c r="F11" s="34" t="n"/>
      <c r="G11" s="41" t="inlineStr">
        <is>
          <t>희망 개시월</t>
        </is>
      </c>
      <c r="H11" s="34" t="n"/>
      <c r="I11" s="33" t="inlineStr">
        <is>
          <t>2027년          월</t>
        </is>
      </c>
      <c r="J11" s="34" t="n"/>
      <c r="K11" s="34" t="n"/>
      <c r="L11" s="16" t="n"/>
    </row>
    <row r="12" ht="5.1" customHeight="1" s="36">
      <c r="A12" s="12" t="n"/>
      <c r="B12" s="97" t="n"/>
      <c r="C12" s="97" t="n"/>
      <c r="D12" s="97" t="n"/>
      <c r="E12" s="97" t="n"/>
      <c r="F12" s="97" t="n"/>
      <c r="G12" s="97" t="n"/>
      <c r="H12" s="97" t="n"/>
      <c r="I12" s="97" t="n"/>
      <c r="J12" s="97" t="n"/>
      <c r="K12" s="97" t="n"/>
      <c r="L12" s="16" t="n"/>
    </row>
    <row r="13" ht="17.1" customHeight="1" s="36">
      <c r="A13" s="12" t="n"/>
      <c r="B13" s="17" t="inlineStr">
        <is>
          <t>02 · 회사 정보    COMPANY</t>
        </is>
      </c>
      <c r="C13" s="18" t="n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6" t="n"/>
    </row>
    <row r="14" ht="17.1" customHeight="1" s="36">
      <c r="A14" s="12" t="n"/>
      <c r="B14" s="41" t="inlineStr">
        <is>
          <t>회사명</t>
        </is>
      </c>
      <c r="C14" s="34" t="n"/>
      <c r="D14" s="33" t="n"/>
      <c r="E14" s="34" t="n"/>
      <c r="F14" s="34" t="n"/>
      <c r="G14" s="41" t="inlineStr">
        <is>
          <t>대표자명</t>
        </is>
      </c>
      <c r="H14" s="34" t="n"/>
      <c r="I14" s="33" t="n"/>
      <c r="J14" s="34" t="n"/>
      <c r="K14" s="34" t="n"/>
      <c r="L14" s="16" t="n"/>
    </row>
    <row r="15" ht="17.1" customHeight="1" s="36">
      <c r="A15" s="12" t="n"/>
      <c r="B15" s="41" t="inlineStr">
        <is>
          <t>업종</t>
        </is>
      </c>
      <c r="C15" s="34" t="n"/>
      <c r="D15" s="33" t="n"/>
      <c r="E15" s="34" t="n"/>
      <c r="F15" s="34" t="n"/>
      <c r="G15" s="41" t="inlineStr">
        <is>
          <t>임직원 수</t>
        </is>
      </c>
      <c r="H15" s="34" t="n"/>
      <c r="I15" s="33" t="inlineStr">
        <is>
          <t xml:space="preserve">  명</t>
        </is>
      </c>
      <c r="J15" s="34" t="n"/>
      <c r="K15" s="34" t="n"/>
      <c r="L15" s="16" t="n"/>
    </row>
    <row r="16" ht="17.1" customHeight="1" s="36">
      <c r="A16" s="12" t="n"/>
      <c r="B16" s="41" t="inlineStr">
        <is>
          <t>주소</t>
        </is>
      </c>
      <c r="C16" s="34" t="n"/>
      <c r="D16" s="33" t="n"/>
      <c r="E16" s="34" t="n"/>
      <c r="F16" s="34" t="n"/>
      <c r="G16" s="34" t="n"/>
      <c r="H16" s="34" t="n"/>
      <c r="I16" s="34" t="n"/>
      <c r="J16" s="34" t="n"/>
      <c r="K16" s="34" t="n"/>
      <c r="L16" s="16" t="n"/>
    </row>
    <row r="17" ht="17.1" customHeight="1" s="36">
      <c r="A17" s="12" t="n"/>
      <c r="B17" s="41" t="inlineStr">
        <is>
          <t>규모 구분</t>
        </is>
      </c>
      <c r="C17" s="34" t="n"/>
      <c r="D17" s="100" t="inlineStr">
        <is>
          <t>선택</t>
        </is>
      </c>
      <c r="E17" s="34" t="n"/>
      <c r="F17" s="34" t="n"/>
      <c r="G17" s="41" t="inlineStr">
        <is>
          <t>홈페이지</t>
        </is>
      </c>
      <c r="H17" s="34" t="n"/>
      <c r="I17" s="33" t="n"/>
      <c r="J17" s="34" t="n"/>
      <c r="K17" s="34" t="n"/>
      <c r="L17" s="16" t="n"/>
    </row>
    <row r="18" ht="5.1" customHeight="1" s="36">
      <c r="A18" s="12" t="n"/>
      <c r="B18" s="97" t="n"/>
      <c r="C18" s="97" t="n"/>
      <c r="D18" s="97" t="n"/>
      <c r="E18" s="97" t="n"/>
      <c r="F18" s="97" t="n"/>
      <c r="G18" s="97" t="n"/>
      <c r="H18" s="97" t="n"/>
      <c r="I18" s="97" t="n"/>
      <c r="J18" s="97" t="n"/>
      <c r="K18" s="97" t="n"/>
      <c r="L18" s="16" t="n"/>
    </row>
    <row r="19" ht="17.1" customHeight="1" s="36">
      <c r="A19" s="12" t="n"/>
      <c r="B19" s="17" t="inlineStr">
        <is>
          <t>03 · 플랜과 계약 조건    PLAN</t>
        </is>
      </c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6" t="n"/>
    </row>
    <row r="20" ht="18.95" customHeight="1" s="36">
      <c r="A20" s="12" t="n"/>
      <c r="B20" s="41" t="inlineStr">
        <is>
          <t>플랜</t>
        </is>
      </c>
      <c r="C20" s="34" t="n"/>
      <c r="D20" s="99" t="inlineStr">
        <is>
          <t>정회원 (연 490만)</t>
        </is>
      </c>
      <c r="E20" s="34" t="n"/>
      <c r="F20" s="34" t="n"/>
      <c r="G20" s="41" t="inlineStr">
        <is>
          <t>계약 기간</t>
        </is>
      </c>
      <c r="H20" s="34" t="n"/>
      <c r="I20" s="99" t="inlineStr">
        <is>
          <t>1년</t>
        </is>
      </c>
      <c r="J20" s="34" t="n"/>
      <c r="K20" s="34" t="n"/>
      <c r="L20" s="16" t="n"/>
    </row>
    <row r="21" ht="12" customHeight="1" s="36">
      <c r="A21" s="12" t="n"/>
      <c r="B21" s="62">
        <f>IF(AND(LEFT($D$20,3)="준회원",N($I$15)&gt;100),"⚠  임직원 "&amp;N($I$15)&amp;"인. 준회원은 100인 이하 기업 전용입니다. 정회원 이상을 선택해 주십시오","·  준회원은 임직원 100인 이하 기업 전용입니다 (직전 연도 고용보험 피보험자 수 기준) · 대기업집단 계열사 · 자회사는 정회원부터 가입하실 수 있습니다")</f>
        <v/>
      </c>
      <c r="L21" s="16" t="n"/>
    </row>
    <row r="22" ht="15" customHeight="1" s="36">
      <c r="A22" s="12" t="n"/>
      <c r="B22" s="37" t="inlineStr">
        <is>
          <t>구분</t>
        </is>
      </c>
      <c r="C22" s="34" t="n"/>
      <c r="D22" s="51" t="inlineStr">
        <is>
          <t>기본 지급 · 신규 웰컴 포함</t>
        </is>
      </c>
      <c r="E22" s="34" t="n"/>
      <c r="F22" s="34" t="n"/>
      <c r="G22" s="51" t="inlineStr">
        <is>
          <t>추가 구매: 교육 쿠폰만 (최대 10장)</t>
        </is>
      </c>
      <c r="H22" s="34" t="n"/>
      <c r="I22" s="51" t="inlineStr">
        <is>
          <t xml:space="preserve">합계   </t>
        </is>
      </c>
      <c r="J22" s="34" t="n"/>
      <c r="K22" s="34" t="n"/>
      <c r="L22" s="16" t="n"/>
    </row>
    <row r="23" ht="18" customHeight="1" s="36">
      <c r="A23" s="12" t="n"/>
      <c r="B23" s="41" t="inlineStr">
        <is>
          <t>교육 쿠폰</t>
        </is>
      </c>
      <c r="C23" s="34" t="n"/>
      <c r="D23" s="101">
        <f>IFERROR(INDEX(요금표!$D$4:$D$7,MATCH($D$20,요금표!$B$4:$B$7,0)),0)+IF($D$10="신규 가입",IFERROR(INDEX(요금표!$E$4:$E$7,MATCH($D$20,요금표!$B$4:$B$7,0)),0),0)</f>
        <v/>
      </c>
      <c r="E23" s="34" t="n"/>
      <c r="F23" s="34" t="n"/>
      <c r="G23" s="102" t="n">
        <v>0</v>
      </c>
      <c r="H23" s="34" t="n"/>
      <c r="I23" s="103">
        <f>D23+G23</f>
        <v/>
      </c>
      <c r="J23" s="34" t="n"/>
      <c r="K23" s="34" t="n"/>
      <c r="L23" s="16" t="n"/>
    </row>
    <row r="24" ht="18" customHeight="1" s="36">
      <c r="A24" s="12" t="n"/>
      <c r="B24" s="41" t="inlineStr">
        <is>
          <t>멤버십 포인트</t>
        </is>
      </c>
      <c r="C24" s="34" t="n"/>
      <c r="D24" s="104">
        <f>IFERROR(INDEX(요금표!$F$4:$F$7,MATCH($D$20,요금표!$B$4:$B$7,0)),0)+IF($D$10="신규 가입",IFERROR(INDEX(요금표!$G$4:$G$7,MATCH($D$20,요금표!$B$4:$B$7,0)),0),0)</f>
        <v/>
      </c>
      <c r="E24" s="34" t="n"/>
      <c r="F24" s="34" t="n"/>
      <c r="G24" s="105" t="inlineStr">
        <is>
          <t>추가 구매 없음</t>
        </is>
      </c>
      <c r="H24" s="34" t="n"/>
      <c r="I24" s="106">
        <f>D24</f>
        <v/>
      </c>
      <c r="J24" s="34" t="n"/>
      <c r="K24" s="34" t="n"/>
      <c r="L24" s="16" t="n"/>
    </row>
    <row r="25" ht="18" customHeight="1" s="36">
      <c r="A25" s="12" t="n"/>
      <c r="B25" s="41" t="inlineStr">
        <is>
          <t>연회비 (플랜)</t>
        </is>
      </c>
      <c r="C25" s="34" t="n"/>
      <c r="D25" s="107">
        <f>IFERROR(INDEX(요금표!$C$4:$C$7,MATCH($D$20,요금표!$B$4:$B$7,0)),0)</f>
        <v/>
      </c>
      <c r="E25" s="34" t="n"/>
      <c r="F25" s="34" t="n"/>
      <c r="G25" s="63" t="inlineStr">
        <is>
          <t>교육 쿠폰 추가 구매</t>
        </is>
      </c>
      <c r="H25" s="34" t="n"/>
      <c r="I25" s="108">
        <f>G23*요금표!$C$17</f>
        <v/>
      </c>
      <c r="J25" s="34" t="n"/>
      <c r="K25" s="34" t="n"/>
      <c r="L25" s="16" t="n"/>
    </row>
    <row r="26" ht="17.1" customHeight="1" s="36">
      <c r="A26" s="12" t="n"/>
      <c r="B26" s="19" t="inlineStr">
        <is>
          <t>☐</t>
        </is>
      </c>
      <c r="C26" s="47" t="inlineStr">
        <is>
          <t>커넥트 공제: 6개월 내 가입</t>
        </is>
      </c>
      <c r="D26" s="34" t="n"/>
      <c r="E26" s="34" t="n"/>
      <c r="F26" s="34" t="n"/>
      <c r="G26" s="63" t="inlineStr">
        <is>
          <t>공제액</t>
        </is>
      </c>
      <c r="H26" s="34" t="n"/>
      <c r="I26" s="108">
        <f>IF($B$26="☑",-요금표!$C$19,0)</f>
        <v/>
      </c>
      <c r="J26" s="34" t="n"/>
      <c r="K26" s="34" t="n"/>
      <c r="L26" s="16" t="n"/>
    </row>
    <row r="27" ht="24" customHeight="1" s="36">
      <c r="A27" s="12" t="n"/>
      <c r="B27" s="56" t="inlineStr">
        <is>
          <t>연간 합계</t>
        </is>
      </c>
      <c r="C27" s="53" t="n"/>
      <c r="D27" s="109">
        <f>ROUND(D25*(1-IFERROR(INDEX(요금표!$C$11:$C$13,MATCH($I$20,요금표!$B$11:$B$13,0)),0)),0)+I25</f>
        <v/>
      </c>
      <c r="E27" s="53" t="n"/>
      <c r="F27" s="53" t="n"/>
      <c r="G27" s="70" t="inlineStr">
        <is>
          <t>계약 총액 (면세)</t>
        </is>
      </c>
      <c r="H27" s="53" t="n"/>
      <c r="I27" s="110">
        <f>D27*IFERROR(INDEX(요금표!$D$11:$D$13,MATCH($I$20,요금표!$B$11:$B$13,0)),1)+I26</f>
        <v/>
      </c>
      <c r="J27" s="53" t="n"/>
      <c r="K27" s="53" t="n"/>
      <c r="L27" s="16" t="n"/>
    </row>
    <row r="28" ht="8.1" customHeight="1" s="36">
      <c r="A28" s="12" t="n"/>
      <c r="B28" s="97" t="n"/>
      <c r="C28" s="97" t="n"/>
      <c r="D28" s="97" t="n"/>
      <c r="E28" s="97" t="n"/>
      <c r="F28" s="97" t="n"/>
      <c r="G28" s="97" t="n"/>
      <c r="H28" s="97" t="n"/>
      <c r="I28" s="97" t="n"/>
      <c r="J28" s="97" t="n"/>
      <c r="K28" s="97" t="n"/>
      <c r="L28" s="16" t="n"/>
    </row>
    <row r="29" ht="17.1" customHeight="1" s="36">
      <c r="A29" s="12" t="n"/>
      <c r="B29" s="17" t="inlineStr">
        <is>
          <t>04 · 담당자    PEOPLE</t>
        </is>
      </c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6" t="n"/>
    </row>
    <row r="30" ht="12.95" customHeight="1" s="36">
      <c r="A30" s="12" t="n"/>
      <c r="B30" s="37" t="inlineStr">
        <is>
          <t>구분  · 겸직 가능</t>
        </is>
      </c>
      <c r="C30" s="34" t="n"/>
      <c r="D30" s="57" t="inlineStr">
        <is>
          <t>성명</t>
        </is>
      </c>
      <c r="E30" s="57" t="inlineStr">
        <is>
          <t>직위</t>
        </is>
      </c>
      <c r="F30" s="57" t="inlineStr">
        <is>
          <t>부서</t>
        </is>
      </c>
      <c r="G30" s="57" t="inlineStr">
        <is>
          <t>이메일</t>
        </is>
      </c>
      <c r="H30" s="34" t="n"/>
      <c r="I30" s="50" t="n"/>
      <c r="J30" s="57" t="inlineStr">
        <is>
          <t>휴대전화</t>
        </is>
      </c>
      <c r="K30" s="57" t="inlineStr">
        <is>
          <t>내선</t>
        </is>
      </c>
      <c r="L30" s="16" t="n"/>
    </row>
    <row r="31" ht="12.95" customHeight="1" s="36">
      <c r="A31" s="12" t="n"/>
      <c r="B31" s="41" t="inlineStr">
        <is>
          <t>대표자</t>
        </is>
      </c>
      <c r="C31" s="34" t="n"/>
      <c r="D31" s="49" t="n"/>
      <c r="E31" s="49" t="n"/>
      <c r="F31" s="49" t="n"/>
      <c r="G31" s="49" t="n"/>
      <c r="H31" s="34" t="n"/>
      <c r="I31" s="50" t="n"/>
      <c r="J31" s="49" t="n"/>
      <c r="K31" s="49" t="n"/>
      <c r="L31" s="16" t="n"/>
    </row>
    <row r="32" ht="12.95" customHeight="1" s="36">
      <c r="A32" s="12" t="n"/>
      <c r="B32" s="41" t="inlineStr">
        <is>
          <t>비서</t>
        </is>
      </c>
      <c r="C32" s="34" t="n"/>
      <c r="D32" s="49" t="n"/>
      <c r="E32" s="49" t="n"/>
      <c r="F32" s="49" t="n"/>
      <c r="G32" s="49" t="n"/>
      <c r="H32" s="34" t="n"/>
      <c r="I32" s="50" t="n"/>
      <c r="J32" s="49" t="n"/>
      <c r="K32" s="49" t="n"/>
      <c r="L32" s="16" t="n"/>
    </row>
    <row r="33" ht="12.95" customHeight="1" s="36">
      <c r="A33" s="12" t="n"/>
      <c r="B33" s="41" t="inlineStr">
        <is>
          <t>교육담당자 (부서장)</t>
        </is>
      </c>
      <c r="C33" s="34" t="n"/>
      <c r="D33" s="49" t="n"/>
      <c r="E33" s="49" t="n"/>
      <c r="F33" s="49" t="n"/>
      <c r="G33" s="49" t="n"/>
      <c r="H33" s="34" t="n"/>
      <c r="I33" s="50" t="n"/>
      <c r="J33" s="49" t="n"/>
      <c r="K33" s="49" t="n"/>
      <c r="L33" s="16" t="n"/>
    </row>
    <row r="34" ht="12.95" customHeight="1" s="36">
      <c r="A34" s="12" t="n"/>
      <c r="B34" s="41" t="inlineStr">
        <is>
          <t>교육담당자 (실무)</t>
        </is>
      </c>
      <c r="C34" s="34" t="n"/>
      <c r="D34" s="49" t="n"/>
      <c r="E34" s="49" t="n"/>
      <c r="F34" s="49" t="n"/>
      <c r="G34" s="49" t="n"/>
      <c r="H34" s="34" t="n"/>
      <c r="I34" s="50" t="n"/>
      <c r="J34" s="49" t="n"/>
      <c r="K34" s="49" t="n"/>
      <c r="L34" s="16" t="n"/>
    </row>
    <row r="35" ht="12.95" customHeight="1" s="36">
      <c r="A35" s="12" t="n"/>
      <c r="B35" s="41" t="inlineStr">
        <is>
          <t>회비 담당자</t>
        </is>
      </c>
      <c r="C35" s="34" t="n"/>
      <c r="D35" s="49" t="n"/>
      <c r="E35" s="49" t="n"/>
      <c r="F35" s="49" t="n"/>
      <c r="G35" s="49" t="n"/>
      <c r="H35" s="34" t="n"/>
      <c r="I35" s="50" t="n"/>
      <c r="J35" s="49" t="n"/>
      <c r="K35" s="49" t="n"/>
      <c r="L35" s="16" t="n"/>
    </row>
    <row r="36" ht="12.95" customHeight="1" s="36">
      <c r="A36" s="12" t="n"/>
      <c r="B36" s="41" t="inlineStr">
        <is>
          <t>총회 담당자</t>
        </is>
      </c>
      <c r="C36" s="34" t="n"/>
      <c r="D36" s="49" t="n"/>
      <c r="E36" s="49" t="n"/>
      <c r="F36" s="49" t="n"/>
      <c r="G36" s="49" t="n"/>
      <c r="H36" s="34" t="n"/>
      <c r="I36" s="50" t="n"/>
      <c r="J36" s="49" t="n"/>
      <c r="K36" s="49" t="n"/>
      <c r="L36" s="16" t="n"/>
    </row>
    <row r="37" ht="5.1" customHeight="1" s="36">
      <c r="A37" s="12" t="n"/>
      <c r="B37" s="97" t="n"/>
      <c r="C37" s="97" t="n"/>
      <c r="D37" s="97" t="n"/>
      <c r="E37" s="97" t="n"/>
      <c r="F37" s="97" t="n"/>
      <c r="G37" s="97" t="n"/>
      <c r="H37" s="97" t="n"/>
      <c r="I37" s="97" t="n"/>
      <c r="J37" s="97" t="n"/>
      <c r="K37" s="97" t="n"/>
      <c r="L37" s="16" t="n"/>
    </row>
    <row r="38" ht="17.1" customHeight="1" s="36">
      <c r="A38" s="12" t="n"/>
      <c r="B38" s="17" t="inlineStr">
        <is>
          <t>05 · 서류와 동의    DOCUMENTS &amp; CONSENT</t>
        </is>
      </c>
      <c r="C38" s="18" t="n"/>
      <c r="D38" s="18" t="n"/>
      <c r="E38" s="18" t="n"/>
      <c r="F38" s="18" t="n"/>
      <c r="G38" s="18" t="n"/>
      <c r="H38" s="18" t="n"/>
      <c r="I38" s="18" t="n"/>
      <c r="J38" s="18" t="n"/>
      <c r="K38" s="18" t="n"/>
      <c r="L38" s="16" t="n"/>
    </row>
    <row r="39" ht="18" customHeight="1" s="36">
      <c r="A39" s="12" t="n"/>
      <c r="B39" s="41" t="inlineStr">
        <is>
          <t>세금계산서 이메일</t>
        </is>
      </c>
      <c r="C39" s="34" t="n"/>
      <c r="D39" s="33" t="n"/>
      <c r="E39" s="34" t="n"/>
      <c r="F39" s="34" t="n"/>
      <c r="G39" s="41" t="inlineStr">
        <is>
          <t>결제 방식</t>
        </is>
      </c>
      <c r="H39" s="34" t="n"/>
      <c r="I39" s="100" t="inlineStr">
        <is>
          <t>선택</t>
        </is>
      </c>
      <c r="J39" s="34" t="n"/>
      <c r="K39" s="34" t="n"/>
      <c r="L39" s="16" t="n"/>
    </row>
    <row r="40" ht="20.1" customHeight="1" s="36">
      <c r="A40" s="12" t="n"/>
      <c r="B40" s="69" t="inlineStr">
        <is>
          <t>첨부: 사업자등록증 사본 1부   /   보유 기간. 자격 종료 후 5년
수집. 회사명 · 사업자등록번호 · 담당자 성명 · 직위 · 부서 · 이메일 · 연락처   /   목적. 가입 심사 · 계약 이행 · 계산서 발행 (거부 시 가입 제한)</t>
        </is>
      </c>
      <c r="L40" s="16" t="n"/>
    </row>
    <row r="41" ht="15.95" customHeight="1" s="36">
      <c r="A41" s="12" t="n"/>
      <c r="B41" s="19" t="inlineStr">
        <is>
          <t>☐</t>
        </is>
      </c>
      <c r="C41" s="47" t="inlineStr">
        <is>
          <t>멤버십 이용약관 동의 (필수)</t>
        </is>
      </c>
      <c r="D41" s="34" t="n"/>
      <c r="E41" s="34" t="n"/>
      <c r="F41" s="34" t="n"/>
      <c r="G41" s="19" t="inlineStr">
        <is>
          <t>☐</t>
        </is>
      </c>
      <c r="H41" s="47" t="inlineStr">
        <is>
          <t>개인정보 수집 · 이용 동의 (필수)</t>
        </is>
      </c>
      <c r="I41" s="34" t="n"/>
      <c r="J41" s="34" t="n"/>
      <c r="K41" s="34" t="n"/>
      <c r="L41" s="16" t="n"/>
    </row>
    <row r="42" ht="15.95" customHeight="1" s="36">
      <c r="A42" s="12" t="n"/>
      <c r="B42" s="19" t="inlineStr">
        <is>
          <t>☐</t>
        </is>
      </c>
      <c r="C42" s="47" t="inlineStr">
        <is>
          <t>세미나 · 신규 서비스 안내 수신 동의 (선택)</t>
        </is>
      </c>
      <c r="D42" s="34" t="n"/>
      <c r="E42" s="34" t="n"/>
      <c r="F42" s="34" t="n"/>
      <c r="G42" s="34" t="n"/>
      <c r="H42" s="34" t="n"/>
      <c r="I42" s="34" t="n"/>
      <c r="J42" s="34" t="n"/>
      <c r="K42" s="34" t="n"/>
      <c r="L42" s="16" t="n"/>
    </row>
    <row r="43" ht="11.1" customHeight="1" s="36">
      <c r="A43" s="12" t="n"/>
      <c r="B43" s="97" t="n"/>
      <c r="C43" s="97" t="n"/>
      <c r="D43" s="97" t="n"/>
      <c r="E43" s="97" t="n"/>
      <c r="F43" s="97" t="n"/>
      <c r="G43" s="97" t="n"/>
      <c r="H43" s="97" t="n"/>
      <c r="I43" s="97" t="n"/>
      <c r="J43" s="97" t="n"/>
      <c r="K43" s="97" t="n"/>
      <c r="L43" s="16" t="n"/>
    </row>
    <row r="44" ht="21" customHeight="1" s="36">
      <c r="A44" s="12" t="n"/>
      <c r="B44" s="74" t="inlineStr">
        <is>
          <t>위와 같이 KMA 멤버십 가입을 신청합니다.</t>
        </is>
      </c>
      <c r="L44" s="16" t="n"/>
    </row>
    <row r="45" ht="15" customHeight="1" s="36">
      <c r="A45" s="12" t="n"/>
      <c r="B45" s="58" t="inlineStr">
        <is>
          <t>20            년                월                일</t>
        </is>
      </c>
      <c r="L45" s="16" t="n"/>
    </row>
    <row r="46" ht="5.1" customHeight="1" s="36">
      <c r="A46" s="12" t="n"/>
      <c r="B46" s="97" t="n"/>
      <c r="C46" s="97" t="n"/>
      <c r="D46" s="97" t="n"/>
      <c r="E46" s="97" t="n"/>
      <c r="F46" s="97" t="n"/>
      <c r="G46" s="97" t="n"/>
      <c r="H46" s="97" t="n"/>
      <c r="I46" s="97" t="n"/>
      <c r="J46" s="97" t="n"/>
      <c r="K46" s="97" t="n"/>
      <c r="L46" s="16" t="n"/>
    </row>
    <row r="47" ht="18" customHeight="1" s="36">
      <c r="A47" s="12" t="n"/>
      <c r="B47" s="97" t="n"/>
      <c r="C47" s="97" t="n"/>
      <c r="D47" s="42" t="inlineStr">
        <is>
          <t>회사명</t>
        </is>
      </c>
      <c r="G47" s="38" t="n"/>
      <c r="H47" s="39" t="n"/>
      <c r="I47" s="39" t="n"/>
      <c r="J47" s="39" t="n"/>
      <c r="K47" s="97" t="n"/>
      <c r="L47" s="16" t="n"/>
    </row>
    <row r="48" ht="5.1" customHeight="1" s="36">
      <c r="A48" s="12" t="n"/>
      <c r="B48" s="97" t="n"/>
      <c r="C48" s="97" t="n"/>
      <c r="D48" s="97" t="n"/>
      <c r="E48" s="97" t="n"/>
      <c r="F48" s="97" t="n"/>
      <c r="G48" s="97" t="n"/>
      <c r="H48" s="97" t="n"/>
      <c r="I48" s="97" t="n"/>
      <c r="J48" s="97" t="n"/>
      <c r="K48" s="97" t="n"/>
      <c r="L48" s="16" t="n"/>
    </row>
    <row r="49" ht="18" customHeight="1" s="36">
      <c r="A49" s="12" t="n"/>
      <c r="B49" s="97" t="n"/>
      <c r="C49" s="97" t="n"/>
      <c r="D49" s="42" t="inlineStr">
        <is>
          <t>신청자 성명</t>
        </is>
      </c>
      <c r="G49" s="38" t="n"/>
      <c r="H49" s="39" t="n"/>
      <c r="I49" s="39" t="n"/>
      <c r="J49" s="39" t="n"/>
      <c r="K49" s="22" t="inlineStr">
        <is>
          <t>(인)</t>
        </is>
      </c>
      <c r="L49" s="16" t="n"/>
    </row>
    <row r="50" ht="6" customHeight="1" s="36">
      <c r="A50" s="12" t="n"/>
      <c r="B50" s="97" t="n"/>
      <c r="C50" s="97" t="n"/>
      <c r="D50" s="97" t="n"/>
      <c r="E50" s="97" t="n"/>
      <c r="F50" s="97" t="n"/>
      <c r="G50" s="97" t="n"/>
      <c r="H50" s="97" t="n"/>
      <c r="I50" s="97" t="n"/>
      <c r="J50" s="97" t="n"/>
      <c r="K50" s="97" t="n"/>
      <c r="L50" s="16" t="n"/>
    </row>
    <row r="51" ht="21" customHeight="1" s="36">
      <c r="A51" s="12" t="n"/>
      <c r="B51" s="66" t="inlineStr">
        <is>
          <t>연회비는 교육 용역의 대가로 부가가치세가 면세됩니다. 표시 금액이 곧 청구 금액입니다.
멤버십 포인트는 판매하지 않으며, 교육 쿠폰 1장을 400pt로 전환하실 수 있습니다.   ·   문의. KMA 회원서비스센터 02-3274-9362</t>
        </is>
      </c>
      <c r="C51" s="67" t="n"/>
      <c r="D51" s="67" t="n"/>
      <c r="E51" s="67" t="n"/>
      <c r="F51" s="67" t="n"/>
      <c r="G51" s="67" t="n"/>
      <c r="H51" s="67" t="n"/>
      <c r="I51" s="67" t="n"/>
      <c r="J51" s="67" t="n"/>
      <c r="K51" s="67" t="n"/>
      <c r="L51" s="16" t="n"/>
    </row>
    <row r="52" ht="15" customHeight="1" s="36">
      <c r="A52" s="12" t="n"/>
      <c r="B52" s="24" t="inlineStr">
        <is>
          <t>(사)한국능률협회 · 서울특별시 영등포구 의사당대로 22 이룸센터 8-10층 · 02-3274-9362</t>
        </is>
      </c>
      <c r="C52" s="23" t="n"/>
      <c r="D52" s="23" t="n"/>
      <c r="E52" s="23" t="n"/>
      <c r="F52" s="23" t="n"/>
      <c r="G52" s="23" t="n"/>
      <c r="H52" s="23" t="n"/>
      <c r="I52" s="23" t="n"/>
      <c r="J52" s="23" t="n"/>
      <c r="K52" s="25" t="inlineStr">
        <is>
          <t>Page 1 / 1</t>
        </is>
      </c>
      <c r="L52" s="16" t="n"/>
    </row>
    <row r="53" ht="8.1" customHeight="1" s="36">
      <c r="A53" s="26" t="n"/>
      <c r="B53" s="85" t="n"/>
      <c r="C53" s="85" t="n"/>
      <c r="D53" s="85" t="n"/>
      <c r="E53" s="85" t="n"/>
      <c r="F53" s="85" t="n"/>
      <c r="G53" s="85" t="n"/>
      <c r="H53" s="85" t="n"/>
      <c r="I53" s="85" t="n"/>
      <c r="J53" s="85" t="n"/>
      <c r="K53" s="85" t="n"/>
      <c r="L53" s="28" t="n"/>
    </row>
  </sheetData>
  <mergeCells count="87">
    <mergeCell ref="D11:F11"/>
    <mergeCell ref="B3:F3"/>
    <mergeCell ref="B22:C22"/>
    <mergeCell ref="G47:J47"/>
    <mergeCell ref="G23:H23"/>
    <mergeCell ref="B31:C31"/>
    <mergeCell ref="D47:F47"/>
    <mergeCell ref="I24:K24"/>
    <mergeCell ref="B2:F2"/>
    <mergeCell ref="B14:C14"/>
    <mergeCell ref="I17:K17"/>
    <mergeCell ref="D39:F39"/>
    <mergeCell ref="I10:K10"/>
    <mergeCell ref="D14:F14"/>
    <mergeCell ref="D23:F23"/>
    <mergeCell ref="C26:F26"/>
    <mergeCell ref="C41:F41"/>
    <mergeCell ref="G20:H20"/>
    <mergeCell ref="B24:C24"/>
    <mergeCell ref="I2:K2"/>
    <mergeCell ref="G36:I36"/>
    <mergeCell ref="B33:C33"/>
    <mergeCell ref="B32:C32"/>
    <mergeCell ref="G22:H22"/>
    <mergeCell ref="B35:C35"/>
    <mergeCell ref="B16:C16"/>
    <mergeCell ref="D27:F27"/>
    <mergeCell ref="I22:K22"/>
    <mergeCell ref="B25:C25"/>
    <mergeCell ref="B6:H6"/>
    <mergeCell ref="D17:F17"/>
    <mergeCell ref="B27:C27"/>
    <mergeCell ref="G30:I30"/>
    <mergeCell ref="B45:K45"/>
    <mergeCell ref="B11:C11"/>
    <mergeCell ref="I14:K14"/>
    <mergeCell ref="I23:K23"/>
    <mergeCell ref="I4:K4"/>
    <mergeCell ref="D25:F25"/>
    <mergeCell ref="H41:K41"/>
    <mergeCell ref="G32:I32"/>
    <mergeCell ref="G24:H24"/>
    <mergeCell ref="D16:K16"/>
    <mergeCell ref="B21:K21"/>
    <mergeCell ref="G26:H26"/>
    <mergeCell ref="B15:C15"/>
    <mergeCell ref="G49:J49"/>
    <mergeCell ref="I27:K27"/>
    <mergeCell ref="G25:H25"/>
    <mergeCell ref="I25:K25"/>
    <mergeCell ref="G11:H11"/>
    <mergeCell ref="G34:I34"/>
    <mergeCell ref="B51:K51"/>
    <mergeCell ref="I3:K3"/>
    <mergeCell ref="G39:H39"/>
    <mergeCell ref="I39:K39"/>
    <mergeCell ref="B17:C17"/>
    <mergeCell ref="I20:K20"/>
    <mergeCell ref="G15:H15"/>
    <mergeCell ref="B34:C34"/>
    <mergeCell ref="G31:I31"/>
    <mergeCell ref="D20:F20"/>
    <mergeCell ref="I15:K15"/>
    <mergeCell ref="B30:C30"/>
    <mergeCell ref="C42:K42"/>
    <mergeCell ref="B20:C20"/>
    <mergeCell ref="D22:F22"/>
    <mergeCell ref="I26:K26"/>
    <mergeCell ref="B40:K40"/>
    <mergeCell ref="G27:H27"/>
    <mergeCell ref="G17:H17"/>
    <mergeCell ref="G33:I33"/>
    <mergeCell ref="B39:C39"/>
    <mergeCell ref="G10:H10"/>
    <mergeCell ref="B23:C23"/>
    <mergeCell ref="G35:I35"/>
    <mergeCell ref="B7:K7"/>
    <mergeCell ref="D15:F15"/>
    <mergeCell ref="D24:F24"/>
    <mergeCell ref="B10:C10"/>
    <mergeCell ref="G14:H14"/>
    <mergeCell ref="D10:F10"/>
    <mergeCell ref="I6:K6"/>
    <mergeCell ref="I11:K11"/>
    <mergeCell ref="B44:K44"/>
    <mergeCell ref="B36:C36"/>
    <mergeCell ref="D49:F49"/>
  </mergeCells>
  <conditionalFormatting sqref="B26 B41:B42 G41">
    <cfRule type="cellIs" priority="1" operator="equal" dxfId="0">
      <formula>"☑"</formula>
    </cfRule>
  </conditionalFormatting>
  <dataValidations count="7">
    <dataValidation sqref="D10" showDropDown="0" showInputMessage="0" showErrorMessage="0" allowBlank="1" promptTitle="선택" prompt="목록에서 선택" type="list">
      <formula1>"신규 가입,갱신,플랜 변경 · 상향"</formula1>
    </dataValidation>
    <dataValidation sqref="D17" showDropDown="0" showInputMessage="0" showErrorMessage="0" allowBlank="1" promptTitle="선택" prompt="목록에서 선택" type="list">
      <formula1>"대기업,중견기업,중소기업,공공 · 기타"</formula1>
    </dataValidation>
    <dataValidation sqref="D20" showDropDown="0" showInputMessage="0" showErrorMessage="1" allowBlank="0" errorTitle="목록에서 선택" error="「요금표」 시트에 등록된 항목만 고를 수 있습니다." promptTitle="선택" prompt="목록에서 선택" type="list">
      <formula1>PLANLIST</formula1>
    </dataValidation>
    <dataValidation sqref="I20" showDropDown="0" showInputMessage="0" showErrorMessage="1" allowBlank="0" errorTitle="목록에서 선택" error="「요금표」 시트에 등록된 항목만 고를 수 있습니다." promptTitle="선택" prompt="목록에서 선택" type="list">
      <formula1>TERMLIST</formula1>
    </dataValidation>
    <dataValidation sqref="G23" showDropDown="0" showInputMessage="0" showErrorMessage="1" allowBlank="0" errorTitle="추가분만 기입" error="기본 지급분은 줄일 수 없습니다 — 추가분만 0 이상으로 기입해 주세요." promptTitle="추가" prompt="기본 지급에 더할 수량만 기입합니다 (0 이상)." type="whole" operator="greaterThanOrEqual">
      <formula1>0</formula1>
    </dataValidation>
    <dataValidation sqref="I39" showDropDown="0" showInputMessage="0" showErrorMessage="0" allowBlank="1" promptTitle="선택" prompt="목록에서 선택" type="list">
      <formula1>"전자세금계산서,카드 (상담)"</formula1>
    </dataValidation>
    <dataValidation sqref="B26 B41 B42 G41" showDropDown="0" showInputMessage="0" showErrorMessage="0" allowBlank="1" error="목록에서 선택해 주세요" promptTitle="선택" prompt="☑ 를 고르면 선택됩니다" type="list">
      <formula1>"☐,☑"</formula1>
    </dataValidation>
  </dataValidations>
  <printOptions horizontalCentered="1"/>
  <pageMargins left="0.28" right="0.28" top="0.32" bottom="0.32" header="0" footer="0"/>
  <pageSetup orientation="portrait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6"/>
  <sheetViews>
    <sheetView showGridLines="0" workbookViewId="0">
      <selection activeCell="N9" sqref="N9"/>
    </sheetView>
  </sheetViews>
  <sheetFormatPr baseColWidth="8" defaultRowHeight="16.5"/>
  <cols>
    <col width="3.375" customWidth="1" style="36" min="1" max="1"/>
    <col width="2.75" customWidth="1" style="36" min="2" max="2"/>
    <col width="14" customWidth="1" style="36" min="3" max="3"/>
    <col width="9" customWidth="1" style="36" min="4" max="4"/>
    <col width="8" customWidth="1" style="36" min="5" max="5"/>
    <col width="10" customWidth="1" style="36" min="6" max="6"/>
    <col width="2.75" customWidth="1" style="36" min="7" max="7"/>
    <col width="14" customWidth="1" style="36" min="8" max="8"/>
    <col width="6.375" customWidth="1" style="36" min="9" max="9"/>
    <col width="13" customWidth="1" style="36" min="10" max="10"/>
    <col width="7.625" customWidth="1" style="36" min="11" max="11"/>
    <col width="3.375" customWidth="1" style="36" min="12" max="12"/>
  </cols>
  <sheetData>
    <row r="1" ht="14.1" customHeight="1" s="36">
      <c r="A1" s="9" t="n"/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1" t="n"/>
    </row>
    <row r="2" ht="18" customHeight="1" s="36">
      <c r="A2" s="12" t="n"/>
      <c r="B2" s="44" t="n"/>
      <c r="G2" s="14" t="inlineStr">
        <is>
          <t>양식</t>
        </is>
      </c>
      <c r="H2" s="15" t="n"/>
      <c r="I2" s="48" t="inlineStr">
        <is>
          <t>2027 멤버십</t>
        </is>
      </c>
      <c r="J2" s="34" t="n"/>
      <c r="K2" s="34" t="n"/>
      <c r="L2" s="2" t="n"/>
    </row>
    <row r="3" ht="12.95" customHeight="1" s="36">
      <c r="A3" s="12" t="n"/>
      <c r="B3" s="35" t="inlineStr">
        <is>
          <t>KOREA MANAGEMENT ASSOCIATION</t>
        </is>
      </c>
      <c r="G3" s="14" t="inlineStr">
        <is>
          <t>문서코드</t>
        </is>
      </c>
      <c r="H3" s="15" t="n"/>
      <c r="I3" s="48" t="inlineStr">
        <is>
          <t>PAY_INF</t>
        </is>
      </c>
      <c r="J3" s="34" t="n"/>
      <c r="K3" s="34" t="n"/>
      <c r="L3" s="2" t="n"/>
    </row>
    <row r="4" ht="14.1" customHeight="1" s="36">
      <c r="A4" s="12" t="n"/>
      <c r="B4" s="97" t="n"/>
      <c r="C4" s="97" t="n"/>
      <c r="D4" s="97" t="n"/>
      <c r="E4" s="97" t="n"/>
      <c r="F4" s="97" t="n"/>
      <c r="G4" s="14" t="inlineStr">
        <is>
          <t>안내일</t>
        </is>
      </c>
      <c r="H4" s="15" t="n"/>
      <c r="I4" s="48" t="inlineStr">
        <is>
          <t>20    .    .</t>
        </is>
      </c>
      <c r="J4" s="34" t="n"/>
      <c r="K4" s="34" t="n"/>
      <c r="L4" s="2" t="n"/>
    </row>
    <row r="5" ht="15.95" customHeight="1" s="36">
      <c r="A5" s="12" t="n"/>
      <c r="B5" s="97" t="n"/>
      <c r="C5" s="97" t="n"/>
      <c r="D5" s="97" t="n"/>
      <c r="E5" s="97" t="n"/>
      <c r="F5" s="97" t="n"/>
      <c r="G5" s="97" t="n"/>
      <c r="H5" s="97" t="n"/>
      <c r="I5" s="97" t="n"/>
      <c r="J5" s="97" t="n"/>
      <c r="K5" s="97" t="n"/>
      <c r="L5" s="2" t="n"/>
    </row>
    <row r="6" ht="29.1" customHeight="1" s="36">
      <c r="A6" s="12" t="n"/>
      <c r="B6" s="54" t="inlineStr">
        <is>
          <t>연회비 입금 안내</t>
        </is>
      </c>
      <c r="I6" s="73" t="inlineStr">
        <is>
          <t>법인 회원사용</t>
        </is>
      </c>
      <c r="L6" s="2" t="n"/>
    </row>
    <row r="7" ht="12.95" customHeight="1" s="36">
      <c r="A7" s="12" t="n"/>
      <c r="B7" s="80" t="inlineStr">
        <is>
          <t>아래 계좌로 입금해 주시면 확인 후 계산서를 발행하고 멤버십을 개시해 드립니다.</t>
        </is>
      </c>
      <c r="L7" s="2" t="n"/>
    </row>
    <row r="8" ht="6" customHeight="1" s="36">
      <c r="A8" s="12" t="n"/>
      <c r="B8" s="97" t="n"/>
      <c r="C8" s="97" t="n"/>
      <c r="D8" s="97" t="n"/>
      <c r="E8" s="97" t="n"/>
      <c r="F8" s="97" t="n"/>
      <c r="G8" s="97" t="n"/>
      <c r="H8" s="97" t="n"/>
      <c r="I8" s="97" t="n"/>
      <c r="J8" s="97" t="n"/>
      <c r="K8" s="97" t="n"/>
      <c r="L8" s="2" t="n"/>
    </row>
    <row r="9" ht="17.1" customHeight="1" s="36">
      <c r="A9" s="12" t="n"/>
      <c r="B9" s="32" t="inlineStr">
        <is>
          <t>01 · 입금 계좌    ACCOUNT</t>
        </is>
      </c>
      <c r="C9" s="85" t="n"/>
      <c r="D9" s="85" t="n"/>
      <c r="E9" s="85" t="n"/>
      <c r="F9" s="85" t="n"/>
      <c r="G9" s="85" t="n"/>
      <c r="H9" s="85" t="n"/>
      <c r="I9" s="85" t="n"/>
      <c r="J9" s="85" t="n"/>
      <c r="K9" s="85" t="n"/>
      <c r="L9" s="2" t="n"/>
    </row>
    <row r="10" ht="18.95" customHeight="1" s="36">
      <c r="A10" s="12" t="n"/>
      <c r="B10" s="41" t="inlineStr">
        <is>
          <t>예금주</t>
        </is>
      </c>
      <c r="C10" s="34" t="n"/>
      <c r="D10" s="75" t="inlineStr">
        <is>
          <t>(사)한국능률협회</t>
        </is>
      </c>
      <c r="E10" s="34" t="n"/>
      <c r="F10" s="34" t="n"/>
      <c r="G10" s="34" t="n"/>
      <c r="H10" s="34" t="n"/>
      <c r="I10" s="34" t="n"/>
      <c r="J10" s="34" t="n"/>
      <c r="K10" s="34" t="n"/>
      <c r="L10" s="2" t="n"/>
    </row>
    <row r="11" ht="18.95" customHeight="1" s="36">
      <c r="A11" s="12" t="n"/>
      <c r="B11" s="41" t="inlineStr">
        <is>
          <t>은행</t>
        </is>
      </c>
      <c r="C11" s="34" t="n"/>
      <c r="D11" s="75" t="inlineStr">
        <is>
          <t>〔          〕은행</t>
        </is>
      </c>
      <c r="E11" s="34" t="n"/>
      <c r="F11" s="34" t="n"/>
      <c r="G11" s="34" t="n"/>
      <c r="H11" s="34" t="n"/>
      <c r="I11" s="34" t="n"/>
      <c r="J11" s="34" t="n"/>
      <c r="K11" s="34" t="n"/>
      <c r="L11" s="2" t="n"/>
    </row>
    <row r="12" ht="18.95" customHeight="1" s="36">
      <c r="A12" s="12" t="n"/>
      <c r="B12" s="41" t="inlineStr">
        <is>
          <t>계좌번호</t>
        </is>
      </c>
      <c r="C12" s="34" t="n"/>
      <c r="D12" s="82" t="inlineStr">
        <is>
          <t>〔                                  〕</t>
        </is>
      </c>
      <c r="E12" s="34" t="n"/>
      <c r="F12" s="34" t="n"/>
      <c r="G12" s="34" t="n"/>
      <c r="H12" s="34" t="n"/>
      <c r="I12" s="34" t="n"/>
      <c r="J12" s="34" t="n"/>
      <c r="K12" s="34" t="n"/>
      <c r="L12" s="2" t="n"/>
    </row>
    <row r="13" ht="15.95" customHeight="1" s="36">
      <c r="A13" s="12" t="n"/>
      <c r="B13" s="83" t="inlineStr">
        <is>
          <t>※ 입금자명은 반드시 &lt;회사명&gt;으로 기재해 주십시오. 담당자 개인 성명으로 입금하시면 확인이 늦어집니다.</t>
        </is>
      </c>
      <c r="L13" s="2" t="n"/>
    </row>
    <row r="14" ht="6" customHeight="1" s="36">
      <c r="A14" s="12" t="n"/>
      <c r="B14" s="97" t="n"/>
      <c r="C14" s="97" t="n"/>
      <c r="D14" s="97" t="n"/>
      <c r="E14" s="97" t="n"/>
      <c r="F14" s="97" t="n"/>
      <c r="G14" s="97" t="n"/>
      <c r="H14" s="97" t="n"/>
      <c r="I14" s="97" t="n"/>
      <c r="J14" s="97" t="n"/>
      <c r="K14" s="97" t="n"/>
      <c r="L14" s="2" t="n"/>
    </row>
    <row r="15" ht="17.1" customHeight="1" s="36">
      <c r="A15" s="12" t="n"/>
      <c r="B15" s="32" t="inlineStr">
        <is>
          <t>02 · 입금 금액    AMOUNT</t>
        </is>
      </c>
      <c r="C15" s="85" t="n"/>
      <c r="D15" s="85" t="n"/>
      <c r="E15" s="85" t="n"/>
      <c r="F15" s="85" t="n"/>
      <c r="G15" s="85" t="n"/>
      <c r="H15" s="85" t="n"/>
      <c r="I15" s="85" t="n"/>
      <c r="J15" s="85" t="n"/>
      <c r="K15" s="85" t="n"/>
      <c r="L15" s="2" t="n"/>
    </row>
    <row r="16" ht="15" customHeight="1" s="36">
      <c r="A16" s="12" t="n"/>
      <c r="B16" s="37" t="inlineStr">
        <is>
          <t xml:space="preserve">  항목</t>
        </is>
      </c>
      <c r="C16" s="34" t="n"/>
      <c r="D16" s="34" t="n"/>
      <c r="E16" s="34" t="n"/>
      <c r="F16" s="34" t="n"/>
      <c r="G16" s="51" t="inlineStr">
        <is>
          <t>수량·기간</t>
        </is>
      </c>
      <c r="H16" s="34" t="n"/>
      <c r="I16" s="51" t="inlineStr">
        <is>
          <t xml:space="preserve">금액   </t>
        </is>
      </c>
      <c r="J16" s="34" t="n"/>
      <c r="K16" s="34" t="n"/>
      <c r="L16" s="2" t="n"/>
    </row>
    <row r="17" ht="18" customHeight="1" s="36">
      <c r="A17" s="12" t="n"/>
      <c r="B17" s="78" t="inlineStr">
        <is>
          <t>멤버십 연회비</t>
        </is>
      </c>
      <c r="C17" s="34" t="n"/>
      <c r="D17" s="34" t="n"/>
      <c r="E17" s="34" t="n"/>
      <c r="F17" s="34" t="n"/>
      <c r="G17" s="77">
        <f>IFERROR(LEFT('법인 가입신청서'!$D$20,FIND(" (",'법인 가입신청서'!$D$20)-1),'법인 가입신청서'!$D$20)&amp;"  ·  "&amp;IFERROR(INDEX(요금표!$D$11:$D$13,MATCH('법인 가입신청서'!$I$20,요금표!$B$11:$B$13,0)),1)&amp;"년"</f>
        <v/>
      </c>
      <c r="H17" s="34" t="n"/>
      <c r="I17" s="111">
        <f>('법인 가입신청서'!$D$27-'법인 가입신청서'!$I$25)*IFERROR(INDEX(요금표!$D$11:$D$13,MATCH('법인 가입신청서'!$I$20,요금표!$B$11:$B$13,0)),1)</f>
        <v/>
      </c>
      <c r="J17" s="34" t="n"/>
      <c r="K17" s="34" t="n"/>
      <c r="L17" s="2" t="n"/>
    </row>
    <row r="18" ht="18" customHeight="1" s="36">
      <c r="A18" s="12" t="n"/>
      <c r="B18" s="78" t="inlineStr">
        <is>
          <t>추가 교육 쿠폰</t>
        </is>
      </c>
      <c r="C18" s="34" t="n"/>
      <c r="D18" s="34" t="n"/>
      <c r="E18" s="34" t="n"/>
      <c r="F18" s="34" t="n"/>
      <c r="G18" s="77">
        <f>IF('법인 가입신청서'!$G$23=0,"·",'법인 가입신청서'!$G$23&amp;"장"&amp;IF(IFERROR(INDEX(요금표!$D$11:$D$13,MATCH('법인 가입신청서'!$I$20,요금표!$B$11:$B$13,0)),1)&gt;1,"  ·  "&amp;IFERROR(INDEX(요금표!$D$11:$D$13,MATCH('법인 가입신청서'!$I$20,요금표!$B$11:$B$13,0)),1)&amp;"년",""))</f>
        <v/>
      </c>
      <c r="H18" s="34" t="n"/>
      <c r="I18" s="111">
        <f>'법인 가입신청서'!$G$23*요금표!$C$17*IFERROR(INDEX(요금표!$D$11:$D$13,MATCH('법인 가입신청서'!$I$20,요금표!$B$11:$B$13,0)),1)</f>
        <v/>
      </c>
      <c r="J18" s="34" t="n"/>
      <c r="K18" s="34" t="n"/>
      <c r="L18" s="2" t="n"/>
    </row>
    <row r="19" ht="18" customHeight="1" s="36">
      <c r="A19" s="12" t="n"/>
      <c r="B19" s="78" t="inlineStr">
        <is>
          <t>·</t>
        </is>
      </c>
      <c r="C19" s="34" t="n"/>
      <c r="D19" s="34" t="n"/>
      <c r="E19" s="34" t="n"/>
      <c r="F19" s="34" t="n"/>
      <c r="G19" s="77" t="inlineStr">
        <is>
          <t>·</t>
        </is>
      </c>
      <c r="H19" s="34" t="n"/>
      <c r="I19" s="111" t="n">
        <v>0</v>
      </c>
      <c r="J19" s="34" t="n"/>
      <c r="K19" s="34" t="n"/>
      <c r="L19" s="2" t="n"/>
    </row>
    <row r="20" ht="18" customHeight="1" s="36">
      <c r="A20" s="12" t="n"/>
      <c r="B20" s="78" t="inlineStr">
        <is>
          <t>커넥트 공제</t>
        </is>
      </c>
      <c r="C20" s="34" t="n"/>
      <c r="D20" s="34" t="n"/>
      <c r="E20" s="34" t="n"/>
      <c r="F20" s="34" t="n"/>
      <c r="G20" s="77">
        <f>IF('법인 가입신청서'!$B$26="☑","6개월 내 가입 · 전액 공제","·")</f>
        <v/>
      </c>
      <c r="H20" s="34" t="n"/>
      <c r="I20" s="111">
        <f>'법인 가입신청서'!$I$26</f>
        <v/>
      </c>
      <c r="J20" s="34" t="n"/>
      <c r="K20" s="34" t="n"/>
      <c r="L20" s="2" t="n"/>
    </row>
    <row r="21" ht="26.1" customHeight="1" s="36">
      <c r="A21" s="12" t="n"/>
      <c r="B21" s="56" t="inlineStr">
        <is>
          <t>입금 금액 (면세)</t>
        </is>
      </c>
      <c r="C21" s="53" t="n"/>
      <c r="D21" s="112">
        <f>I17+I18+I19+I20</f>
        <v/>
      </c>
      <c r="E21" s="53" t="n"/>
      <c r="F21" s="53" t="n"/>
      <c r="G21" s="53" t="n"/>
      <c r="H21" s="53" t="n"/>
      <c r="I21" s="53" t="n"/>
      <c r="J21" s="53" t="n"/>
      <c r="K21" s="53" t="n"/>
      <c r="L21" s="2" t="n"/>
    </row>
    <row r="22" ht="14.1" customHeight="1" s="36">
      <c r="A22" s="12" t="n"/>
      <c r="B22" s="81" t="inlineStr">
        <is>
          <t>연회비는 교육 용역의 대가로 부가가치세가 면세됩니다. 부가세가 붙지 않으며 표시 금액이 곧 입금 금액입니다.</t>
        </is>
      </c>
      <c r="L22" s="2" t="n"/>
    </row>
    <row r="23" ht="6" customHeight="1" s="36">
      <c r="A23" s="12" t="n"/>
      <c r="B23" s="97" t="n"/>
      <c r="C23" s="97" t="n"/>
      <c r="D23" s="97" t="n"/>
      <c r="E23" s="97" t="n"/>
      <c r="F23" s="97" t="n"/>
      <c r="G23" s="97" t="n"/>
      <c r="H23" s="97" t="n"/>
      <c r="I23" s="97" t="n"/>
      <c r="J23" s="97" t="n"/>
      <c r="K23" s="97" t="n"/>
      <c r="L23" s="2" t="n"/>
    </row>
    <row r="24" ht="17.1" customHeight="1" s="36">
      <c r="A24" s="12" t="n"/>
      <c r="B24" s="32" t="inlineStr">
        <is>
          <t>03 · 일정    SCHEDULE</t>
        </is>
      </c>
      <c r="C24" s="85" t="n"/>
      <c r="D24" s="85" t="n"/>
      <c r="E24" s="85" t="n"/>
      <c r="F24" s="85" t="n"/>
      <c r="G24" s="85" t="n"/>
      <c r="H24" s="85" t="n"/>
      <c r="I24" s="85" t="n"/>
      <c r="J24" s="85" t="n"/>
      <c r="K24" s="85" t="n"/>
      <c r="L24" s="2" t="n"/>
    </row>
    <row r="25" ht="17.1" customHeight="1" s="36">
      <c r="A25" s="12" t="n"/>
      <c r="B25" s="41" t="inlineStr">
        <is>
          <t>입금 기한</t>
        </is>
      </c>
      <c r="C25" s="34" t="n"/>
      <c r="D25" s="75" t="inlineStr">
        <is>
          <t>계산서 발행일부터 30일 이내</t>
        </is>
      </c>
      <c r="E25" s="34" t="n"/>
      <c r="F25" s="34" t="n"/>
      <c r="G25" s="34" t="n"/>
      <c r="H25" s="34" t="n"/>
      <c r="I25" s="34" t="n"/>
      <c r="J25" s="34" t="n"/>
      <c r="K25" s="34" t="n"/>
      <c r="L25" s="2" t="n"/>
    </row>
    <row r="26" ht="17.1" customHeight="1" s="36">
      <c r="A26" s="12" t="n"/>
      <c r="B26" s="41" t="inlineStr">
        <is>
          <t>계산서 발행</t>
        </is>
      </c>
      <c r="C26" s="34" t="n"/>
      <c r="D26" s="75" t="inlineStr">
        <is>
          <t>입금 확인 후 3영업일 이내 전자계산서 발행</t>
        </is>
      </c>
      <c r="E26" s="34" t="n"/>
      <c r="F26" s="34" t="n"/>
      <c r="G26" s="34" t="n"/>
      <c r="H26" s="34" t="n"/>
      <c r="I26" s="34" t="n"/>
      <c r="J26" s="34" t="n"/>
      <c r="K26" s="34" t="n"/>
      <c r="L26" s="2" t="n"/>
    </row>
    <row r="27" ht="17.1" customHeight="1" s="36">
      <c r="A27" s="12" t="n"/>
      <c r="B27" s="41" t="inlineStr">
        <is>
          <t>멤버십 개시</t>
        </is>
      </c>
      <c r="C27" s="34" t="n"/>
      <c r="D27" s="75" t="inlineStr">
        <is>
          <t>입금 확인 즉시: 계정 생성과 쿠폰·포인트 지급</t>
        </is>
      </c>
      <c r="E27" s="34" t="n"/>
      <c r="F27" s="34" t="n"/>
      <c r="G27" s="34" t="n"/>
      <c r="H27" s="34" t="n"/>
      <c r="I27" s="34" t="n"/>
      <c r="J27" s="34" t="n"/>
      <c r="K27" s="34" t="n"/>
      <c r="L27" s="2" t="n"/>
    </row>
    <row r="28" ht="18" customHeight="1" s="36">
      <c r="A28" s="12" t="n"/>
      <c r="B28" s="41" t="inlineStr">
        <is>
          <t>수신 이메일</t>
        </is>
      </c>
      <c r="C28" s="34" t="n"/>
      <c r="D28" s="33" t="n"/>
      <c r="E28" s="34" t="n"/>
      <c r="F28" s="34" t="n"/>
      <c r="G28" s="34" t="n"/>
      <c r="H28" s="34" t="n"/>
      <c r="I28" s="34" t="n"/>
      <c r="J28" s="34" t="n"/>
      <c r="K28" s="34" t="n"/>
      <c r="L28" s="2" t="n"/>
    </row>
    <row r="29" ht="6" customHeight="1" s="36">
      <c r="A29" s="12" t="n"/>
      <c r="B29" s="97" t="n"/>
      <c r="C29" s="97" t="n"/>
      <c r="D29" s="97" t="n"/>
      <c r="E29" s="97" t="n"/>
      <c r="F29" s="97" t="n"/>
      <c r="G29" s="97" t="n"/>
      <c r="H29" s="97" t="n"/>
      <c r="I29" s="97" t="n"/>
      <c r="J29" s="97" t="n"/>
      <c r="K29" s="97" t="n"/>
      <c r="L29" s="2" t="n"/>
    </row>
    <row r="30" ht="17.1" customHeight="1" s="36">
      <c r="A30" s="12" t="n"/>
      <c r="B30" s="32" t="inlineStr">
        <is>
          <t>04 · 문의    CONTACT</t>
        </is>
      </c>
      <c r="C30" s="85" t="n"/>
      <c r="D30" s="85" t="n"/>
      <c r="E30" s="85" t="n"/>
      <c r="F30" s="85" t="n"/>
      <c r="G30" s="85" t="n"/>
      <c r="H30" s="85" t="n"/>
      <c r="I30" s="85" t="n"/>
      <c r="J30" s="85" t="n"/>
      <c r="K30" s="85" t="n"/>
      <c r="L30" s="2" t="n"/>
    </row>
    <row r="31" ht="17.1" customHeight="1" s="36">
      <c r="A31" s="12" t="n"/>
      <c r="B31" s="41" t="inlineStr">
        <is>
          <t>회원서비스센터</t>
        </is>
      </c>
      <c r="C31" s="34" t="n"/>
      <c r="D31" s="75" t="inlineStr">
        <is>
          <t>02-3274-9362   ·   membership@kma.or.kr</t>
        </is>
      </c>
      <c r="E31" s="34" t="n"/>
      <c r="F31" s="34" t="n"/>
      <c r="G31" s="34" t="n"/>
      <c r="H31" s="34" t="n"/>
      <c r="I31" s="34" t="n"/>
      <c r="J31" s="34" t="n"/>
      <c r="K31" s="34" t="n"/>
      <c r="L31" s="2" t="n"/>
    </row>
    <row r="32" ht="18" customHeight="1" s="36">
      <c r="A32" s="12" t="n"/>
      <c r="B32" s="41" t="inlineStr">
        <is>
          <t>담당 매니저</t>
        </is>
      </c>
      <c r="C32" s="34" t="n"/>
      <c r="D32" s="33" t="n"/>
      <c r="E32" s="34" t="n"/>
      <c r="F32" s="34" t="n"/>
      <c r="G32" s="34" t="n"/>
      <c r="H32" s="34" t="n"/>
      <c r="I32" s="34" t="n"/>
      <c r="J32" s="34" t="n"/>
      <c r="K32" s="34" t="n"/>
      <c r="L32" s="2" t="n"/>
    </row>
    <row r="33" ht="8.1" customHeight="1" s="36">
      <c r="A33" s="12" t="n"/>
      <c r="B33" s="97" t="n"/>
      <c r="C33" s="97" t="n"/>
      <c r="D33" s="97" t="n"/>
      <c r="E33" s="97" t="n"/>
      <c r="F33" s="97" t="n"/>
      <c r="G33" s="97" t="n"/>
      <c r="H33" s="97" t="n"/>
      <c r="I33" s="97" t="n"/>
      <c r="J33" s="97" t="n"/>
      <c r="K33" s="97" t="n"/>
      <c r="L33" s="2" t="n"/>
    </row>
    <row r="34" ht="21.95" customHeight="1" s="36">
      <c r="A34" s="12" t="n"/>
      <c r="B34" s="66" t="inlineStr">
        <is>
          <t>입금 후 별도 통보는 필요하지 않습니다. 협회가 확인하여 계산서를 발행하고 개시 안내를 드립니다.
입금자명이 회사명과 다른 경우에만 membership@kma.or.kr 로 알려 주십시오.</t>
        </is>
      </c>
      <c r="C34" s="67" t="n"/>
      <c r="D34" s="67" t="n"/>
      <c r="E34" s="67" t="n"/>
      <c r="F34" s="67" t="n"/>
      <c r="G34" s="67" t="n"/>
      <c r="H34" s="67" t="n"/>
      <c r="I34" s="67" t="n"/>
      <c r="J34" s="67" t="n"/>
      <c r="K34" s="67" t="n"/>
      <c r="L34" s="2" t="n"/>
    </row>
    <row r="35" ht="15" customHeight="1" s="36">
      <c r="A35" s="12" t="n"/>
      <c r="B35" s="24" t="inlineStr">
        <is>
          <t>(사)한국능률협회 · 서울특별시 영등포구 의사당대로 22 이룸센터 8-10층 · 02-3274-9362</t>
        </is>
      </c>
      <c r="C35" s="23" t="n"/>
      <c r="D35" s="23" t="n"/>
      <c r="E35" s="23" t="n"/>
      <c r="F35" s="23" t="n"/>
      <c r="G35" s="23" t="n"/>
      <c r="H35" s="23" t="n"/>
      <c r="I35" s="23" t="n"/>
      <c r="J35" s="23" t="n"/>
      <c r="K35" s="25" t="inlineStr">
        <is>
          <t>Page 1 / 1</t>
        </is>
      </c>
      <c r="L35" s="2" t="n"/>
    </row>
    <row r="36" ht="8.1" customHeight="1" s="36">
      <c r="A36" s="3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5" t="n"/>
    </row>
  </sheetData>
  <mergeCells count="46">
    <mergeCell ref="I16:K16"/>
    <mergeCell ref="D26:K26"/>
    <mergeCell ref="B16:F16"/>
    <mergeCell ref="B25:C25"/>
    <mergeCell ref="B3:F3"/>
    <mergeCell ref="D10:K10"/>
    <mergeCell ref="B6:H6"/>
    <mergeCell ref="I18:K18"/>
    <mergeCell ref="B31:C31"/>
    <mergeCell ref="B27:C27"/>
    <mergeCell ref="I3:K3"/>
    <mergeCell ref="D31:K31"/>
    <mergeCell ref="B18:F18"/>
    <mergeCell ref="G17:H17"/>
    <mergeCell ref="B12:C12"/>
    <mergeCell ref="B21:C21"/>
    <mergeCell ref="D21:K21"/>
    <mergeCell ref="B2:F2"/>
    <mergeCell ref="B11:C11"/>
    <mergeCell ref="D11:K11"/>
    <mergeCell ref="G19:H19"/>
    <mergeCell ref="B7:K7"/>
    <mergeCell ref="I17:K17"/>
    <mergeCell ref="D27:K27"/>
    <mergeCell ref="I4:K4"/>
    <mergeCell ref="I20:K20"/>
    <mergeCell ref="G18:H18"/>
    <mergeCell ref="D32:K32"/>
    <mergeCell ref="B17:F17"/>
    <mergeCell ref="I19:K19"/>
    <mergeCell ref="B22:K22"/>
    <mergeCell ref="B10:C10"/>
    <mergeCell ref="B19:F19"/>
    <mergeCell ref="B28:C28"/>
    <mergeCell ref="D28:K28"/>
    <mergeCell ref="D12:K12"/>
    <mergeCell ref="I6:K6"/>
    <mergeCell ref="G20:H20"/>
    <mergeCell ref="I2:K2"/>
    <mergeCell ref="D25:K25"/>
    <mergeCell ref="G16:H16"/>
    <mergeCell ref="B20:F20"/>
    <mergeCell ref="B13:K13"/>
    <mergeCell ref="B32:C32"/>
    <mergeCell ref="B26:C26"/>
    <mergeCell ref="B34:K34"/>
  </mergeCells>
  <printOptions horizontalCentered="1"/>
  <pageMargins left="0.28" right="0.28" top="0.32" bottom="0.32" header="0" footer="0"/>
  <pageSetup orientation="portrait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showGridLines="0" workbookViewId="0">
      <selection activeCell="D32" sqref="D32"/>
    </sheetView>
  </sheetViews>
  <sheetFormatPr baseColWidth="8" defaultRowHeight="16.5"/>
  <cols>
    <col width="3.375" customWidth="1" style="36" min="1" max="1"/>
    <col width="24" customWidth="1" style="36" min="2" max="2"/>
    <col width="14" customWidth="1" style="36" min="3" max="3"/>
    <col width="10" customWidth="1" style="36" min="4" max="5"/>
    <col width="11" customWidth="1" style="36" min="6" max="7"/>
    <col width="40" customWidth="1" style="36" min="8" max="8"/>
    <col width="3.375" customWidth="1" style="36" min="9" max="9"/>
  </cols>
  <sheetData>
    <row r="1" ht="14.1" customHeight="1" s="36">
      <c r="A1" s="9" t="n"/>
      <c r="B1" s="10" t="n"/>
      <c r="C1" s="10" t="n"/>
      <c r="D1" s="10" t="n"/>
      <c r="E1" s="10" t="n"/>
      <c r="F1" s="10" t="n"/>
      <c r="G1" s="10" t="n"/>
      <c r="H1" s="10" t="n"/>
      <c r="I1" s="11" t="n"/>
    </row>
    <row r="2" ht="26.1" customHeight="1" s="36">
      <c r="A2" s="12" t="n"/>
      <c r="B2" s="84" t="inlineStr">
        <is>
          <t>KMA 2027 멤버십 요금표</t>
        </is>
      </c>
      <c r="C2" s="4" t="n"/>
      <c r="D2" s="86" t="inlineStr">
        <is>
          <t>연한 배경의 숫자를 고치면 신청서 금액이 자동으로 바뀝니다</t>
        </is>
      </c>
      <c r="E2" s="4" t="n"/>
      <c r="F2" s="4" t="n"/>
      <c r="G2" s="4" t="n"/>
      <c r="H2" s="4" t="n"/>
      <c r="I2" s="16" t="n"/>
    </row>
    <row r="3" ht="15.95" customHeight="1" s="36">
      <c r="A3" s="12" t="n"/>
      <c r="B3" s="37" t="inlineStr">
        <is>
          <t>플랜   PLAN</t>
        </is>
      </c>
      <c r="C3" s="51" t="inlineStr">
        <is>
          <t>연회비</t>
        </is>
      </c>
      <c r="D3" s="51" t="inlineStr">
        <is>
          <t>기본 쿠폰</t>
        </is>
      </c>
      <c r="E3" s="51" t="inlineStr">
        <is>
          <t>웰컴 쿠폰</t>
        </is>
      </c>
      <c r="F3" s="51" t="inlineStr">
        <is>
          <t>기본 포인트</t>
        </is>
      </c>
      <c r="G3" s="51" t="inlineStr">
        <is>
          <t>웰컴 포인트</t>
        </is>
      </c>
      <c r="H3" s="37" t="inlineStr">
        <is>
          <t xml:space="preserve">  가입 자격 · 좌석 · 플랫폼</t>
        </is>
      </c>
      <c r="I3" s="16" t="n"/>
    </row>
    <row r="4" ht="17.1" customHeight="1" s="36">
      <c r="A4" s="12" t="n"/>
      <c r="B4" s="87" t="inlineStr">
        <is>
          <t>준회원 (연 200만)</t>
        </is>
      </c>
      <c r="C4" s="113" t="n">
        <v>2000000</v>
      </c>
      <c r="D4" s="114" t="n">
        <v>2</v>
      </c>
      <c r="E4" s="115" t="n">
        <v>2</v>
      </c>
      <c r="F4" s="116" t="n">
        <v>400</v>
      </c>
      <c r="G4" s="117" t="n">
        <v>0</v>
      </c>
      <c r="H4" s="93" t="inlineStr">
        <is>
          <t>임직원 100인 이하 전용 · 기본 좌석 포럼 매월 1인 · stud.io 100계정</t>
        </is>
      </c>
      <c r="I4" s="16" t="n"/>
    </row>
    <row r="5" ht="17.1" customHeight="1" s="36">
      <c r="A5" s="12" t="n"/>
      <c r="B5" s="87" t="inlineStr">
        <is>
          <t>정회원 (연 490만)</t>
        </is>
      </c>
      <c r="C5" s="113" t="n">
        <v>4900000</v>
      </c>
      <c r="D5" s="114" t="n">
        <v>8</v>
      </c>
      <c r="E5" s="115" t="n">
        <v>0</v>
      </c>
      <c r="F5" s="116" t="n">
        <v>800</v>
      </c>
      <c r="G5" s="117" t="n">
        <v>400</v>
      </c>
      <c r="H5" s="93" t="inlineStr">
        <is>
          <t>기본 좌석 조찬 매월 2인·포럼 매월 3인 · stud.io 무제한 · LXP 체험</t>
        </is>
      </c>
      <c r="I5" s="16" t="n"/>
    </row>
    <row r="6" ht="17.1" customHeight="1" s="36">
      <c r="A6" s="12" t="n"/>
      <c r="B6" s="87" t="inlineStr">
        <is>
          <t>이사단 (연 1,000만)</t>
        </is>
      </c>
      <c r="C6" s="113" t="n">
        <v>10000000</v>
      </c>
      <c r="D6" s="114" t="n">
        <v>16</v>
      </c>
      <c r="E6" s="115" t="n">
        <v>0</v>
      </c>
      <c r="F6" s="116" t="n">
        <v>2000</v>
      </c>
      <c r="G6" s="117" t="n">
        <v>400</v>
      </c>
      <c r="H6" s="93" t="inlineStr">
        <is>
          <t>기본 좌석 조찬 매월 3인·포럼 매월 4인 · stud.io 무제한 · LXP 300계정</t>
        </is>
      </c>
      <c r="I6" s="16" t="n"/>
    </row>
    <row r="7" ht="17.1" customHeight="1" s="36">
      <c r="A7" s="12" t="n"/>
      <c r="B7" s="87" t="inlineStr">
        <is>
          <t>회장단 (연 1,700만)</t>
        </is>
      </c>
      <c r="C7" s="113" t="n">
        <v>17000000</v>
      </c>
      <c r="D7" s="114" t="n">
        <v>24</v>
      </c>
      <c r="E7" s="115" t="n">
        <v>0</v>
      </c>
      <c r="F7" s="116" t="n">
        <v>3600</v>
      </c>
      <c r="G7" s="117" t="n">
        <v>400</v>
      </c>
      <c r="H7" s="93" t="inlineStr">
        <is>
          <t>기본 좌석 조찬 매월 4인·포럼 매월 5인 · stud.io 무제한 · LXP 1,000계정 + 전담</t>
        </is>
      </c>
      <c r="I7" s="16" t="n"/>
    </row>
    <row r="8" ht="12" customHeight="1" s="36">
      <c r="A8" s="12" t="n"/>
      <c r="B8" s="97" t="n"/>
      <c r="C8" s="97" t="n"/>
      <c r="D8" s="97" t="n"/>
      <c r="E8" s="97" t="n"/>
      <c r="F8" s="97" t="n"/>
      <c r="G8" s="97" t="n"/>
      <c r="H8" s="97" t="n"/>
      <c r="I8" s="16" t="n"/>
    </row>
    <row r="9" ht="17.1" customHeight="1" s="36">
      <c r="A9" s="12" t="n"/>
      <c r="B9" s="17" t="inlineStr">
        <is>
          <t>계약 기간    TERM</t>
        </is>
      </c>
      <c r="C9" s="18" t="n"/>
      <c r="D9" s="18" t="n"/>
      <c r="E9" s="18" t="n"/>
      <c r="F9" s="18" t="n"/>
      <c r="G9" s="18" t="n"/>
      <c r="H9" s="18" t="n"/>
      <c r="I9" s="16" t="n"/>
    </row>
    <row r="10" ht="15.95" customHeight="1" s="36">
      <c r="A10" s="12" t="n"/>
      <c r="B10" s="37" t="inlineStr">
        <is>
          <t>기간</t>
        </is>
      </c>
      <c r="C10" s="51" t="inlineStr">
        <is>
          <t>선납 할인</t>
        </is>
      </c>
      <c r="D10" s="51" t="inlineStr">
        <is>
          <t>계약 년수</t>
        </is>
      </c>
      <c r="E10" s="51" t="n"/>
      <c r="F10" s="51" t="n"/>
      <c r="G10" s="51" t="n"/>
      <c r="H10" s="37" t="inlineStr">
        <is>
          <t xml:space="preserve">  비고</t>
        </is>
      </c>
      <c r="I10" s="16" t="n"/>
    </row>
    <row r="11" ht="17.1" customHeight="1" s="36">
      <c r="A11" s="12" t="n"/>
      <c r="B11" s="87" t="inlineStr">
        <is>
          <t>1년</t>
        </is>
      </c>
      <c r="C11" s="94" t="n">
        <v>0</v>
      </c>
      <c r="D11" s="118" t="n">
        <v>1</v>
      </c>
      <c r="E11" s="15" t="n"/>
      <c r="F11" s="15" t="n"/>
      <c r="G11" s="15" t="n"/>
      <c r="H11" s="93" t="inlineStr">
        <is>
          <t>기본</t>
        </is>
      </c>
      <c r="I11" s="16" t="n"/>
    </row>
    <row r="12" ht="17.1" customHeight="1" s="36">
      <c r="A12" s="12" t="n"/>
      <c r="B12" s="87" t="inlineStr">
        <is>
          <t>2년 선납 (5%)</t>
        </is>
      </c>
      <c r="C12" s="94" t="n">
        <v>0.05</v>
      </c>
      <c r="D12" s="118" t="n">
        <v>2</v>
      </c>
      <c r="E12" s="15" t="n"/>
      <c r="F12" s="15" t="n"/>
      <c r="G12" s="15" t="n"/>
      <c r="H12" s="93" t="inlineStr">
        <is>
          <t>연회비 5% 할인</t>
        </is>
      </c>
      <c r="I12" s="16" t="n"/>
    </row>
    <row r="13" ht="17.1" customHeight="1" s="36">
      <c r="A13" s="12" t="n"/>
      <c r="B13" s="87" t="inlineStr">
        <is>
          <t>3년 선납 (8%)</t>
        </is>
      </c>
      <c r="C13" s="94" t="n">
        <v>0.08</v>
      </c>
      <c r="D13" s="118" t="n">
        <v>3</v>
      </c>
      <c r="E13" s="15" t="n"/>
      <c r="F13" s="15" t="n"/>
      <c r="G13" s="15" t="n"/>
      <c r="H13" s="93" t="inlineStr">
        <is>
          <t>연회비 8% 할인</t>
        </is>
      </c>
      <c r="I13" s="16" t="n"/>
    </row>
    <row r="14" ht="12" customHeight="1" s="36">
      <c r="A14" s="12" t="n"/>
      <c r="B14" s="97" t="n"/>
      <c r="C14" s="97" t="n"/>
      <c r="D14" s="97" t="n"/>
      <c r="E14" s="97" t="n"/>
      <c r="F14" s="97" t="n"/>
      <c r="G14" s="97" t="n"/>
      <c r="H14" s="97" t="n"/>
      <c r="I14" s="16" t="n"/>
    </row>
    <row r="15" ht="17.1" customHeight="1" s="36">
      <c r="A15" s="12" t="n"/>
      <c r="B15" s="17" t="inlineStr">
        <is>
          <t>추가 구매 · 공제 단가    ADD-ON</t>
        </is>
      </c>
      <c r="C15" s="18" t="n"/>
      <c r="D15" s="18" t="n"/>
      <c r="E15" s="18" t="n"/>
      <c r="F15" s="18" t="n"/>
      <c r="G15" s="18" t="n"/>
      <c r="H15" s="18" t="n"/>
      <c r="I15" s="16" t="n"/>
    </row>
    <row r="16" ht="15.95" customHeight="1" s="36">
      <c r="A16" s="12" t="n"/>
      <c r="B16" s="37" t="inlineStr">
        <is>
          <t>항목</t>
        </is>
      </c>
      <c r="C16" s="51" t="inlineStr">
        <is>
          <t>단가</t>
        </is>
      </c>
      <c r="D16" s="51" t="inlineStr">
        <is>
          <t>단위</t>
        </is>
      </c>
      <c r="E16" s="51" t="n"/>
      <c r="F16" s="51" t="n"/>
      <c r="G16" s="51" t="n"/>
      <c r="H16" s="37" t="inlineStr">
        <is>
          <t xml:space="preserve">  비고</t>
        </is>
      </c>
      <c r="I16" s="16" t="n"/>
    </row>
    <row r="17" ht="17.1" customHeight="1" s="36">
      <c r="A17" s="12" t="n"/>
      <c r="B17" s="87" t="inlineStr">
        <is>
          <t>교육 쿠폰 추가</t>
        </is>
      </c>
      <c r="C17" s="113" t="n">
        <v>400000</v>
      </c>
      <c r="D17" s="96" t="inlineStr">
        <is>
          <t>1장</t>
        </is>
      </c>
      <c r="E17" s="15" t="n"/>
      <c r="F17" s="15" t="n"/>
      <c r="G17" s="15" t="n"/>
      <c r="H17" s="93" t="inlineStr">
        <is>
          <t>공개교육 1일 · 이러닝 수강권 5개 또는 400pt로 전환 가능</t>
        </is>
      </c>
      <c r="I17" s="16" t="n"/>
    </row>
    <row r="18" ht="17.1" customHeight="1" s="36">
      <c r="A18" s="12" t="n"/>
      <c r="B18" s="87" t="inlineStr">
        <is>
          <t>멤버십 포인트 (추가 구매 없음)</t>
        </is>
      </c>
      <c r="C18" s="113" t="n">
        <v>0</v>
      </c>
      <c r="D18" s="96" t="inlineStr">
        <is>
          <t>·</t>
        </is>
      </c>
      <c r="E18" s="15" t="n"/>
      <c r="F18" s="15" t="n"/>
      <c r="G18" s="15" t="n"/>
      <c r="H18" s="93" t="inlineStr">
        <is>
          <t>멤버십 포인트는 판매하지 않습니다. 교육 쿠폰 1장을 400pt로 전환하실 수 있습니다</t>
        </is>
      </c>
      <c r="I18" s="16" t="n"/>
    </row>
    <row r="19" ht="17.1" customHeight="1" s="36">
      <c r="A19" s="12" t="n"/>
      <c r="B19" s="87" t="inlineStr">
        <is>
          <t>커넥트 공제</t>
        </is>
      </c>
      <c r="C19" s="113" t="n">
        <v>300000</v>
      </c>
      <c r="D19" s="96" t="inlineStr">
        <is>
          <t>1회</t>
        </is>
      </c>
      <c r="E19" s="15" t="n"/>
      <c r="F19" s="15" t="n"/>
      <c r="G19" s="15" t="n"/>
      <c r="H19" s="93" t="inlineStr">
        <is>
          <t>커넥트 이용 기업이 6개월 내 가입할 때 전액 공제. 신청서에서 ☑</t>
        </is>
      </c>
      <c r="I19" s="16" t="n"/>
    </row>
    <row r="20" ht="12.95" customHeight="1" s="36">
      <c r="A20" s="12" t="n"/>
      <c r="B20" s="62" t="inlineStr">
        <is>
          <t>· 연회비는 교육 용역의 대가로 부가가치세가 면세됩니다. 계산서도 면세로 발행됩니다.</t>
        </is>
      </c>
      <c r="I20" s="16" t="n"/>
    </row>
    <row r="21" ht="12.95" customHeight="1" s="36">
      <c r="A21" s="12" t="n"/>
      <c r="B21" s="62" t="inlineStr">
        <is>
          <t>· 웰컴 쿠폰 · 웰컴 포인트는 가입 첫해 1회 지급분입니다. 신청 유형이 「신규 가입」일 때만 기본 지급에 더해집니다.</t>
        </is>
      </c>
      <c r="I21" s="16" t="n"/>
    </row>
    <row r="22" ht="12.95" customHeight="1" s="36">
      <c r="A22" s="12" t="n"/>
      <c r="B22" s="119" t="inlineStr">
        <is>
          <t>· 교육 쿠폰 추가 구매는 1장 400,000원 · 회원 기간 중 최대 10장이며 부가가치세가 면세됩니다. 유효기간과 사용 기준은 기본 지급분과 같습니다.</t>
        </is>
      </c>
      <c r="H22" s="2" t="n"/>
      <c r="I22" s="16" t="n"/>
    </row>
    <row r="23" ht="12.95" customHeight="1" s="36">
      <c r="A23" s="12" t="n"/>
      <c r="B23" s="62" t="inlineStr">
        <is>
          <t>· 연간 합계 = 연회비 × (1 − 선납 할인) + 교육 쿠폰 추가 구매   /   계약 총액 = 연간 합계 × 계약 년수 − 커넥트 공제</t>
        </is>
      </c>
      <c r="I23" s="16" t="n"/>
    </row>
    <row r="24" ht="12.95" customHeight="1" s="36">
      <c r="A24" s="12" t="n"/>
      <c r="B24" s="62" t="inlineStr">
        <is>
          <t>· 준회원은 임직원 100인 이하 기업 전용입니다 (직전 연도 고용보험 피보험자 수 기준). 대기업집단 계열사 · 자회사는 정회원부터 가입하실 수 있습니다.</t>
        </is>
      </c>
      <c r="I24" s="16" t="n"/>
    </row>
    <row r="25" ht="12.95" customHeight="1" s="36">
      <c r="A25" s="12" t="n"/>
      <c r="B25" s="62" t="inlineStr">
        <is>
          <t>· 커넥트(30만 원 · 기업당 1회 · 갱신 없음)는 기존 KMA 세미나 · 공개교육 이용 내역이 없는 기업만 구입할 수 있는 입문 상품입니다. 연회비 플랜이 아닙니다.</t>
        </is>
      </c>
      <c r="I25" s="16" t="n"/>
    </row>
    <row r="26" ht="12.95" customHeight="1" s="36">
      <c r="A26" s="12" t="n"/>
      <c r="B26" s="119" t="inlineStr">
        <is>
          <t>· 플랜 기본 지급분은 줄일 수 없습니다. 신청서에서는 교육 쿠폰 추가분만 기입합니다.</t>
        </is>
      </c>
      <c r="I26" s="2" t="n"/>
    </row>
    <row r="27" ht="15" customHeight="1" s="36">
      <c r="A27" s="12" t="n"/>
      <c r="B27" s="24" t="inlineStr">
        <is>
          <t>(사)한국능률협회 · 서울특별시 영등포구 의사당대로 22 이룸센터 8-10층 · 02-3274-9362</t>
        </is>
      </c>
      <c r="C27" s="23" t="n"/>
      <c r="D27" s="23" t="n"/>
      <c r="E27" s="23" t="n"/>
      <c r="F27" s="23" t="n"/>
      <c r="G27" s="23" t="n"/>
      <c r="H27" s="98" t="inlineStr">
        <is>
          <t>요금표 · 2027 기준</t>
        </is>
      </c>
      <c r="I27" s="16" t="n"/>
    </row>
    <row r="28" ht="8.1" customHeight="1" s="36">
      <c r="A28" s="3" t="n"/>
      <c r="B28" s="4" t="n"/>
      <c r="C28" s="4" t="n"/>
      <c r="D28" s="4" t="n"/>
      <c r="E28" s="4" t="n"/>
      <c r="F28" s="4" t="n"/>
      <c r="G28" s="4" t="n"/>
      <c r="H28" s="4" t="n"/>
      <c r="I28" s="5" t="n"/>
    </row>
  </sheetData>
  <mergeCells count="9">
    <mergeCell ref="B22:H22"/>
    <mergeCell ref="B2:C2"/>
    <mergeCell ref="B26:I26"/>
    <mergeCell ref="B21:H21"/>
    <mergeCell ref="D2:H2"/>
    <mergeCell ref="B24:H24"/>
    <mergeCell ref="B25:H25"/>
    <mergeCell ref="B20:H20"/>
    <mergeCell ref="B23:H23"/>
  </mergeCells>
  <printOptions horizontalCentered="1"/>
  <pageMargins left="0.28" right="0.28" top="0.32" bottom="0.32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tabSelected="1" workbookViewId="0">
      <selection activeCell="A1" sqref="A1"/>
    </sheetView>
  </sheetViews>
  <sheetFormatPr baseColWidth="8" defaultRowHeight="16.5"/>
  <cols>
    <col width="2" customWidth="1" style="36" min="1" max="1"/>
    <col width="20" customWidth="1" style="36" min="2" max="2"/>
    <col width="66" customWidth="1" style="36" min="3" max="3"/>
  </cols>
  <sheetData>
    <row r="1"/>
    <row r="2" ht="26.1" customHeight="1" s="36">
      <c r="B2" s="6" t="inlineStr">
        <is>
          <t>KMA 양식: 작성 안내</t>
        </is>
      </c>
    </row>
    <row r="3"/>
    <row r="4" ht="17.1" customHeight="1" s="36">
      <c r="B4" s="7" t="inlineStr">
        <is>
          <t>작성 방법</t>
        </is>
      </c>
      <c r="C4" s="8" t="n"/>
    </row>
    <row r="5" ht="8.1" customHeight="1" s="36"/>
    <row r="6" ht="17.1" customHeight="1" s="36">
      <c r="B6" s="8" t="inlineStr">
        <is>
          <t>연한 배경의 칸</t>
        </is>
      </c>
      <c r="C6" s="8" t="inlineStr">
        <is>
          <t>기입하는 칸입니다. 그 외 칸은 건드리지 마십시오.</t>
        </is>
      </c>
    </row>
    <row r="7" ht="17.1" customHeight="1" s="36">
      <c r="B7" s="8" t="inlineStr">
        <is>
          <t>▾ 파란 칸</t>
        </is>
      </c>
      <c r="C7" s="8" t="inlineStr">
        <is>
          <t>선택하는 칸입니다. 클릭하면 드롭다운이 열리고, 목록에서 하나만 고릅니다.</t>
        </is>
      </c>
    </row>
    <row r="8" ht="17.1" customHeight="1" s="36">
      <c r="B8" s="8" t="inlineStr">
        <is>
          <t>☐ 칸</t>
        </is>
      </c>
      <c r="C8" s="8" t="inlineStr">
        <is>
          <t>클릭 후 드롭다운에서 ☑ 를 고르면 선택됩니다 (선택 시 골드로 표시).</t>
        </is>
      </c>
    </row>
    <row r="9" ht="17.1" customHeight="1" s="36">
      <c r="B9" s="8" t="inlineStr">
        <is>
          <t>파란 줄의 금액</t>
        </is>
      </c>
      <c r="C9" s="8" t="inlineStr">
        <is>
          <t>자동 계산됩니다. 직접 고치지 마십시오. 단가는 「요금표」 시트에서 고칩니다.</t>
        </is>
      </c>
    </row>
    <row r="10" ht="8.1" customHeight="1" s="36"/>
    <row r="11" ht="17.1" customHeight="1" s="36">
      <c r="B11" s="8" t="inlineStr">
        <is>
          <t>미리 선택된 값</t>
        </is>
      </c>
      <c r="C11" s="8" t="inlineStr">
        <is>
          <t>신규 가입 · 준회원 · 1년 이 기본값입니다. 다르면 드롭다운에서 바꾸세요.</t>
        </is>
      </c>
    </row>
    <row r="12" ht="17.1" customHeight="1" s="36">
      <c r="B12" s="8" t="inlineStr">
        <is>
          <t>플랜 4종</t>
        </is>
      </c>
      <c r="C12" s="8" t="inlineStr">
        <is>
          <t>준회원(연 200만) · 정회원(연 490만) · 이사단(연 1,000만) · 회장단(연 1,700만).</t>
        </is>
      </c>
    </row>
    <row r="13" ht="17.1" customHeight="1" s="36">
      <c r="B13" s="8" t="n"/>
      <c r="C13" s="8" t="inlineStr">
        <is>
          <t>준회원은 임직원 100인 이하 기업 전용. 임직원 수를 넘게 적으면 플랜 줄 아래에 안내가 뜹니다.</t>
        </is>
      </c>
    </row>
    <row r="14" ht="17.1" customHeight="1" s="36">
      <c r="B14" s="8" t="inlineStr">
        <is>
          <t>쿠폰 · 포인트</t>
        </is>
      </c>
      <c r="C14" s="8" t="inlineStr">
        <is>
          <t>플랜 기본 지급분에 신규 가입 웰컴분이 자동으로 더해집니다. 교육 쿠폰 추가분만 기입하며, 줄일 수는 없습니다 (회원 기간 중 최대 10장).</t>
        </is>
      </c>
    </row>
    <row r="15" ht="17.1" customHeight="1" s="36">
      <c r="B15" s="8" t="n"/>
      <c r="C15" s="8" t="inlineStr">
        <is>
          <t>멤버십 포인트는 추가 구매가 없습니다. 교육 쿠폰 1장을 400pt로 전환하실 수 있습니다. 웰컴 지급은 첫해 1회입니다.</t>
        </is>
      </c>
    </row>
    <row r="16" ht="17.1" customHeight="1" s="36">
      <c r="B16" s="8" t="inlineStr">
        <is>
          <t>커넥트 공제</t>
        </is>
      </c>
      <c r="C16" s="8" t="inlineStr">
        <is>
          <t>커넥트(30만 원 · 기업당 1회) 이용 기업이 6개월 내 가입하실 때 ☑ 하면 총액에서 빠집니다.</t>
        </is>
      </c>
    </row>
    <row r="17" ht="8.1" customHeight="1" s="36"/>
    <row r="18" ht="17.1" customHeight="1" s="36">
      <c r="B18" s="8" t="inlineStr">
        <is>
          <t>인쇄 · PDF</t>
        </is>
      </c>
      <c r="C18" s="8" t="inlineStr">
        <is>
          <t>A4 세로 1장에 맞춰져 있습니다. 배율을 바꾸지 마십시오. (요금표 · 입금안내는 별도 시트)</t>
        </is>
      </c>
    </row>
    <row r="19" ht="17.1" customHeight="1" s="36">
      <c r="B19" s="8" t="inlineStr">
        <is>
          <t>폰트</t>
        </is>
      </c>
      <c r="C19" s="8" t="inlineStr">
        <is>
          <t>SUIT · 미설치 PC에서는 자형이 달라집니다. 설치 후 사용을 권장합니다.</t>
        </is>
      </c>
    </row>
    <row r="20" ht="8.1" customHeight="1" s="36"/>
    <row r="21" ht="17.1" customHeight="1" s="36">
      <c r="B21" s="8" t="inlineStr">
        <is>
          <t>기입 예시</t>
        </is>
      </c>
      <c r="C21" s="8" t="inlineStr">
        <is>
          <t>회사명 (주)가운데테크 · 임직원 수 85 · 규모 구분 중소기업 · 플랜 준회원 (연 200만)</t>
        </is>
      </c>
    </row>
    <row r="22" ht="17.1" customHeight="1" s="36">
      <c r="B22" s="8" t="n"/>
      <c r="C22" s="8" t="inlineStr">
        <is>
          <t>→ 교육 쿠폰 4장 (기본 2 + 웰컴 2) · 멤버십 포인트 400pt · 연간 합계 200만 원 (면세)</t>
        </is>
      </c>
    </row>
    <row r="23" ht="17.1" customHeight="1" s="36">
      <c r="B23" s="8" t="n"/>
      <c r="C23" s="8" t="inlineStr">
        <is>
          <t>교육담당자(실무) 김담당 · 과장 · 인재개발팀 · kim@company.co.kr · 010-0000-0000 · 내선 1234</t>
        </is>
      </c>
    </row>
  </sheetData>
  <printOptions horizontalCentered="1"/>
  <pageMargins left="0.28" right="0.28" top="0.32" bottom="0.32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2026-08-13T03:53:11Z</dcterms:created>
  <dcterms:modified xmlns:dcterms="http://purl.org/dc/terms/" xmlns:xsi="http://www.w3.org/2001/XMLSchema-instance" xsi:type="dcterms:W3CDTF">2026-08-21T10:15:19Z</dcterms:modified>
  <cp:lastModifiedBy>김찬규</cp:lastModifiedBy>
</cp:coreProperties>
</file>